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2" activeTab="0"/>
  </bookViews>
  <sheets>
    <sheet name="RCEN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<sst xmlns="http://schemas.openxmlformats.org/spreadsheetml/2006/main" count="58" uniqueCount="50">
  <si>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VÝSLEDKOVÁ LISTINA</t>
  </si>
  <si>
    <t>Kategorie :</t>
  </si>
  <si>
    <t>RCEN</t>
  </si>
  <si>
    <t>Číslo soutěže :</t>
  </si>
  <si>
    <t>Datum konání :</t>
  </si>
  <si>
    <t>Pořadatel :</t>
  </si>
  <si>
    <t>Místo konání :</t>
  </si>
  <si>
    <t>Počasí :</t>
  </si>
  <si>
    <t>Ředitel :</t>
  </si>
  <si>
    <t>Jury :</t>
  </si>
  <si>
    <t>Časoměřiči :</t>
  </si>
  <si>
    <t>Pořadí</t>
  </si>
  <si>
    <t>použitý kanál</t>
  </si>
  <si>
    <t>Soutěžící</t>
  </si>
  <si>
    <t>1. kolo</t>
  </si>
  <si>
    <t>2. kolo</t>
  </si>
  <si>
    <t>3. kolo</t>
  </si>
  <si>
    <t>4. kolo</t>
  </si>
  <si>
    <t>5.kolo</t>
  </si>
  <si>
    <t>VÝSLEDEK</t>
  </si>
  <si>
    <t>Přepočet na 1000 bodů</t>
  </si>
  <si>
    <t>Licence</t>
  </si>
  <si>
    <t>Klub</t>
  </si>
  <si>
    <t>kluz</t>
  </si>
  <si>
    <t>přistání</t>
  </si>
  <si>
    <t>Beran Petr</t>
  </si>
  <si>
    <t>Fiala Karel</t>
  </si>
  <si>
    <t>Kubica Vojta</t>
  </si>
  <si>
    <t>Novotný Viktor jr.</t>
  </si>
  <si>
    <t>Veselý Jiří</t>
  </si>
  <si>
    <t>Bačinský Jiří</t>
  </si>
  <si>
    <t>Suk Tomáš</t>
  </si>
  <si>
    <t>Imiolek Jaroslav</t>
  </si>
  <si>
    <t>Štern Pavel</t>
  </si>
  <si>
    <t>Lehký Martin</t>
  </si>
  <si>
    <t>Novotný Viktor st.</t>
  </si>
  <si>
    <t>Kadlec Jan</t>
  </si>
  <si>
    <t>Kamenský Jaromír</t>
  </si>
  <si>
    <t>:</t>
  </si>
  <si>
    <t>Jeřábek Karel</t>
  </si>
  <si>
    <t>Žampach Roman</t>
  </si>
  <si>
    <t xml:space="preserve">Kubica Jan </t>
  </si>
  <si>
    <t>MK Severka Chlumec</t>
  </si>
  <si>
    <t>ModelPark Suché</t>
  </si>
  <si>
    <t>Karel Jeřábek</t>
  </si>
  <si>
    <t>Petr Beran, Jan Kadlec, Pavel Štern</t>
  </si>
  <si>
    <t>Petr Beran, Jan Kadlec, Pavel Štern , Jan Kubica</t>
  </si>
  <si>
    <t>Skoro jasno, mírný proměnlivý vítr do 6 m/s</t>
  </si>
  <si>
    <t>Za správnost odpovída:Jan Kadlec</t>
  </si>
  <si>
    <t>Ústecká elektra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</si>
</sst>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7">
    <font>
      <sz val="10"/>
      <name val="Arial CE"/>
      <family val="2"/>
    </font>
    <font>
      <sz val="10"/>
      <name val="Arial"/>
      <family val="0"/>
    </font>
    <font>
      <b/>
      <sz val="2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="75" zoomScaleNormal="75" workbookViewId="0" topLeftCell="A1">
      <selection activeCell="H4" sqref="H4"/>
    </sheetView>
  </sheetViews>
  <sheetFormatPr defaultColWidth="9.00390625" defaultRowHeight="19.5" customHeight="1"/>
  <cols>
    <col min="2" max="2" width="9.125" style="1" customWidth="1"/>
    <col min="3" max="3" width="14.00390625" style="0" customWidth="1"/>
    <col min="4" max="4" width="19.125" style="0" customWidth="1"/>
    <col min="8" max="8" width="11.25390625" style="0" customWidth="1"/>
    <col min="15" max="15" width="11.75390625" style="0" customWidth="1"/>
    <col min="16" max="16" width="12.75390625" style="0" customWidth="1"/>
  </cols>
  <sheetData>
    <row r="1" spans="1:15" ht="39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2" spans="1:15" ht="39.7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3" spans="2:9" ht="19.5" customHeight="1">
      <c r="B3" s="3"/>
      <c r="I3" s="4"/>
    </row>
    <row r="4" spans="2:9" ht="19.5" customHeight="1">
      <c r="B4" s="5" t="s">
        <v>1</v>
      </c>
      <c r="D4" s="4" t="s">
        <v>2</v>
      </c>
      <c r="I4" s="4"/>
    </row>
    <row r="5" spans="2:9" ht="19.5" customHeight="1">
      <c r="B5" s="5" t="s">
        <v>3</v>
      </c>
      <c r="D5" s="4">
        <v>628</v>
      </c>
      <c r="I5" s="4"/>
    </row>
    <row r="6" spans="2:9" ht="19.5" customHeight="1">
      <c r="B6" s="5" t="s">
        <v>4</v>
      </c>
      <c r="D6" s="6">
        <v>39571</v>
      </c>
      <c r="I6" s="6"/>
    </row>
    <row r="7" spans="2:9" ht="19.5" customHeight="1">
      <c r="B7" s="5"/>
      <c r="D7" s="4"/>
      <c r="I7" s="4"/>
    </row>
    <row r="8" spans="2:9" ht="19.5" customHeight="1">
      <c r="B8" s="5" t="s">
        <v>5</v>
      </c>
      <c r="D8" s="4" t="s">
        <v>42</v>
      </c>
      <c r="I8" s="4"/>
    </row>
    <row r="9" spans="2:9" ht="19.5" customHeight="1">
      <c r="B9" s="5" t="s">
        <v>6</v>
      </c>
      <c r="D9" s="4" t="s">
        <v>43</v>
      </c>
      <c r="I9" s="4"/>
    </row>
    <row r="10" spans="2:9" ht="19.5" customHeight="1">
      <c r="B10" s="5"/>
      <c r="D10" s="4"/>
      <c r="H10" s="7"/>
      <c r="I10" s="4"/>
    </row>
    <row r="11" spans="2:9" ht="19.5" customHeight="1">
      <c r="B11" s="5" t="s">
        <v>7</v>
      </c>
      <c r="D11" s="4" t="s">
        <v>47</v>
      </c>
      <c r="H11" s="7"/>
      <c r="I11" s="4"/>
    </row>
    <row r="12" spans="2:9" ht="19.5" customHeight="1">
      <c r="B12" s="8"/>
      <c r="D12" s="4"/>
      <c r="I12" s="4"/>
    </row>
    <row r="13" spans="2:8" ht="19.5" customHeight="1">
      <c r="B13" s="5" t="s">
        <v>8</v>
      </c>
      <c r="D13" t="s">
        <v>44</v>
      </c>
      <c r="H13" s="4"/>
    </row>
    <row r="14" spans="2:8" ht="19.5" customHeight="1">
      <c r="B14" s="5" t="s">
        <v>9</v>
      </c>
      <c r="D14" t="s">
        <v>45</v>
      </c>
      <c r="H14" s="4"/>
    </row>
    <row r="15" spans="2:8" ht="19.5" customHeight="1">
      <c r="B15" s="5" t="s">
        <v>10</v>
      </c>
      <c r="D15" t="s">
        <v>46</v>
      </c>
      <c r="H15" s="4"/>
    </row>
    <row r="16" spans="2:8" ht="19.5" customHeight="1">
      <c r="B16" s="8"/>
      <c r="H16" s="4"/>
    </row>
    <row r="17" ht="19.5" customHeight="1">
      <c r="B17" s="8"/>
    </row>
    <row r="18" ht="19.5" customHeight="1">
      <c r="B18" s="3"/>
    </row>
    <row r="19" ht="19.5" customHeight="1">
      <c r="B19" s="3"/>
    </row>
    <row r="20" ht="19.5" customHeight="1">
      <c r="B20" s="3"/>
    </row>
    <row r="21" spans="2:16" s="9" customFormat="1" ht="19.5" customHeight="1">
      <c r="B21" s="10"/>
      <c r="P21" s="11"/>
    </row>
    <row r="22" spans="2:16" s="9" customFormat="1" ht="19.5" customHeight="1">
      <c r="B22" s="10"/>
      <c r="P22" s="11"/>
    </row>
    <row r="23" spans="1:16" s="9" customFormat="1" ht="19.5" customHeight="1">
      <c r="A23" s="22" t="s">
        <v>11</v>
      </c>
      <c r="B23" s="23" t="s">
        <v>12</v>
      </c>
      <c r="C23" s="24" t="s">
        <v>13</v>
      </c>
      <c r="D23" s="24"/>
      <c r="E23" s="24" t="s">
        <v>14</v>
      </c>
      <c r="F23" s="24"/>
      <c r="G23" s="24" t="s">
        <v>15</v>
      </c>
      <c r="H23" s="24"/>
      <c r="I23" s="24" t="s">
        <v>16</v>
      </c>
      <c r="J23" s="24"/>
      <c r="K23" s="24" t="s">
        <v>17</v>
      </c>
      <c r="L23" s="24"/>
      <c r="M23" s="24" t="s">
        <v>18</v>
      </c>
      <c r="N23" s="24"/>
      <c r="O23" s="25" t="s">
        <v>19</v>
      </c>
      <c r="P23" s="26" t="s">
        <v>20</v>
      </c>
    </row>
    <row r="24" spans="1:16" s="9" customFormat="1" ht="19.5" customHeight="1">
      <c r="A24" s="22"/>
      <c r="B24" s="23"/>
      <c r="C24" s="12" t="s">
        <v>21</v>
      </c>
      <c r="D24" s="12" t="s">
        <v>22</v>
      </c>
      <c r="E24" s="13" t="s">
        <v>23</v>
      </c>
      <c r="F24" s="13" t="s">
        <v>24</v>
      </c>
      <c r="G24" s="13" t="s">
        <v>23</v>
      </c>
      <c r="H24" s="13" t="s">
        <v>24</v>
      </c>
      <c r="I24" s="13" t="s">
        <v>23</v>
      </c>
      <c r="J24" s="13" t="s">
        <v>24</v>
      </c>
      <c r="K24" s="13" t="s">
        <v>23</v>
      </c>
      <c r="L24" s="13" t="s">
        <v>24</v>
      </c>
      <c r="M24" s="13" t="s">
        <v>23</v>
      </c>
      <c r="N24" s="13" t="s">
        <v>24</v>
      </c>
      <c r="O24" s="25"/>
      <c r="P24" s="26"/>
    </row>
    <row r="25" spans="1:16" s="9" customFormat="1" ht="19.5" customHeight="1">
      <c r="A25" s="27">
        <f>RANK(P25,P$25:P$64)</f>
        <v>2</v>
      </c>
      <c r="B25" s="28"/>
      <c r="C25" s="29" t="s">
        <v>25</v>
      </c>
      <c r="D25" s="29"/>
      <c r="E25" s="30">
        <f>IF((HOUR(E26)*60+MINUTE(E26))&lt;=360,HOUR(E26)*60+MINUTE(E26),HOUR(E26)*60-3*MINUTE(E26))+F26</f>
        <v>383</v>
      </c>
      <c r="F25" s="30"/>
      <c r="G25" s="30">
        <f>IF((HOUR(G26)*60+MINUTE(G26))&lt;=360,HOUR(G26)*60+MINUTE(G26),HOUR(G26)*60-3*MINUTE(G26))+H26</f>
        <v>373</v>
      </c>
      <c r="H25" s="30"/>
      <c r="I25" s="30">
        <f>IF((HOUR(I26)*60+MINUTE(I26))&lt;=360,HOUR(I26)*60+MINUTE(I26),HOUR(I26)*60-3*MINUTE(I26))+J26</f>
        <v>390</v>
      </c>
      <c r="J25" s="30"/>
      <c r="K25" s="30">
        <f>IF((HOUR(K26)*60+MINUTE(K26))&lt;=360,HOUR(K26)*60+MINUTE(K26),HOUR(K26)*60-3*MINUTE(K26))+L26</f>
        <v>369</v>
      </c>
      <c r="L25" s="30"/>
      <c r="M25" s="30">
        <f>IF((HOUR(M26)*60+MINUTE(M26))&lt;=360,HOUR(M26)*60+MINUTE(M26),HOUR(M26)*60-3*MINUTE(M26))+N26</f>
        <v>0</v>
      </c>
      <c r="N25" s="30"/>
      <c r="O25" s="31">
        <f>SUM(E25:M25)-LARGE((E25:M25),5)</f>
        <v>1515</v>
      </c>
      <c r="P25" s="32">
        <f>ROUND(1000*O25/MAX(O$25:O$64),0)</f>
        <v>999</v>
      </c>
    </row>
    <row r="26" spans="1:16" s="9" customFormat="1" ht="19.5" customHeight="1">
      <c r="A26" s="27"/>
      <c r="B26" s="28"/>
      <c r="C26" s="14"/>
      <c r="D26" s="14"/>
      <c r="E26" s="15">
        <v>0.24513888888888888</v>
      </c>
      <c r="F26" s="16">
        <v>30</v>
      </c>
      <c r="G26" s="15">
        <v>0.25</v>
      </c>
      <c r="H26" s="16">
        <v>13</v>
      </c>
      <c r="I26" s="15">
        <v>0.25</v>
      </c>
      <c r="J26" s="16">
        <v>30</v>
      </c>
      <c r="K26" s="15">
        <v>0.24583333333333335</v>
      </c>
      <c r="L26" s="16">
        <v>15</v>
      </c>
      <c r="M26" s="15"/>
      <c r="N26" s="16"/>
      <c r="O26" s="31"/>
      <c r="P26" s="32"/>
    </row>
    <row r="27" spans="1:16" s="9" customFormat="1" ht="19.5" customHeight="1">
      <c r="A27" s="33">
        <f>RANK(P27,P$25:P$64)</f>
        <v>11</v>
      </c>
      <c r="B27" s="34"/>
      <c r="C27" s="35" t="s">
        <v>26</v>
      </c>
      <c r="D27" s="35"/>
      <c r="E27" s="36">
        <f>IF((HOUR(E28)*60+MINUTE(E28))&lt;=360,HOUR(E28)*60+MINUTE(E28),HOUR(E28)*60-3*MINUTE(E28))+F28</f>
        <v>290</v>
      </c>
      <c r="F27" s="36"/>
      <c r="G27" s="36">
        <f>IF((HOUR(G28)*60+MINUTE(G28))&lt;=360,HOUR(G28)*60+MINUTE(G28),HOUR(G28)*60-3*MINUTE(G28))+H28</f>
        <v>332</v>
      </c>
      <c r="H27" s="36"/>
      <c r="I27" s="36">
        <f>IF((HOUR(I28)*60+MINUTE(I28))&lt;=360,HOUR(I28)*60+MINUTE(I28),HOUR(I28)*60-3*MINUTE(I28))+J28</f>
        <v>346</v>
      </c>
      <c r="J27" s="36"/>
      <c r="K27" s="36">
        <f>IF((HOUR(K28)*60+MINUTE(K28))&lt;=360,HOUR(K28)*60+MINUTE(K28),HOUR(K28)*60-3*MINUTE(K28))+L28</f>
        <v>373</v>
      </c>
      <c r="L27" s="36"/>
      <c r="M27" s="36">
        <f>IF((HOUR(M28)*60+MINUTE(M28))&lt;=360,HOUR(M28)*60+MINUTE(M28),HOUR(M28)*60-3*MINUTE(M28))+N28</f>
        <v>0</v>
      </c>
      <c r="N27" s="36"/>
      <c r="O27" s="37">
        <f>SUM(E27:M27)-LARGE((E27:M27),5)</f>
        <v>1341</v>
      </c>
      <c r="P27" s="38">
        <f>ROUND(1000*O27/MAX(O$25:O$64),0)</f>
        <v>884</v>
      </c>
    </row>
    <row r="28" spans="1:16" s="9" customFormat="1" ht="19.5" customHeight="1">
      <c r="A28" s="33"/>
      <c r="B28" s="34"/>
      <c r="C28" s="14"/>
      <c r="D28" s="14"/>
      <c r="E28" s="15">
        <v>0.24305555555555555</v>
      </c>
      <c r="F28" s="16">
        <v>-60</v>
      </c>
      <c r="G28" s="15">
        <v>0.2236111111111111</v>
      </c>
      <c r="H28" s="16">
        <v>10</v>
      </c>
      <c r="I28" s="15">
        <v>0.2375</v>
      </c>
      <c r="J28" s="16">
        <v>4</v>
      </c>
      <c r="K28" s="15">
        <v>0.23819444444444446</v>
      </c>
      <c r="L28" s="16">
        <v>30</v>
      </c>
      <c r="M28" s="15"/>
      <c r="N28" s="16"/>
      <c r="O28" s="37"/>
      <c r="P28" s="38"/>
    </row>
    <row r="29" spans="1:16" s="9" customFormat="1" ht="19.5" customHeight="1">
      <c r="A29" s="33">
        <f>RANK(P29,P$25:P$64)</f>
        <v>3</v>
      </c>
      <c r="B29" s="34"/>
      <c r="C29" s="35" t="s">
        <v>27</v>
      </c>
      <c r="D29" s="35"/>
      <c r="E29" s="36">
        <f>IF((HOUR(E30)*60+MINUTE(E30))&lt;=360,HOUR(E30)*60+MINUTE(E30),HOUR(E30)*60-3*MINUTE(E30))+F30</f>
        <v>363</v>
      </c>
      <c r="F29" s="36"/>
      <c r="G29" s="36">
        <f>IF((HOUR(G30)*60+MINUTE(G30))&lt;=360,HOUR(G30)*60+MINUTE(G30),HOUR(G30)*60-3*MINUTE(G30))+H30</f>
        <v>365</v>
      </c>
      <c r="H29" s="36"/>
      <c r="I29" s="36">
        <f>IF((HOUR(I30)*60+MINUTE(I30))&lt;=360,HOUR(I30)*60+MINUTE(I30),HOUR(I30)*60-3*MINUTE(I30))+J30</f>
        <v>382</v>
      </c>
      <c r="J29" s="36"/>
      <c r="K29" s="36">
        <f>IF((HOUR(K30)*60+MINUTE(K30))&lt;=360,HOUR(K30)*60+MINUTE(K30),HOUR(K30)*60-3*MINUTE(K30))+L30</f>
        <v>380</v>
      </c>
      <c r="L29" s="36"/>
      <c r="M29" s="36">
        <f>IF((HOUR(M30)*60+MINUTE(M30))&lt;=360,HOUR(M30)*60+MINUTE(M30),HOUR(M30)*60-3*MINUTE(M30))+N30</f>
        <v>0</v>
      </c>
      <c r="N29" s="36"/>
      <c r="O29" s="37">
        <f>SUM(E29:M29)-LARGE((E29:M29),5)</f>
        <v>1490</v>
      </c>
      <c r="P29" s="38">
        <f>ROUND(1000*O29/MAX(O$25:O$64),0)</f>
        <v>982</v>
      </c>
    </row>
    <row r="30" spans="1:16" s="9" customFormat="1" ht="19.5" customHeight="1">
      <c r="A30" s="33"/>
      <c r="B30" s="34"/>
      <c r="C30" s="14"/>
      <c r="D30" s="14"/>
      <c r="E30" s="15">
        <v>0.24513888888888888</v>
      </c>
      <c r="F30" s="16">
        <v>10</v>
      </c>
      <c r="G30" s="15">
        <v>0.2465277777777778</v>
      </c>
      <c r="H30" s="16">
        <v>10</v>
      </c>
      <c r="I30" s="15">
        <v>0.24791666666666667</v>
      </c>
      <c r="J30" s="16">
        <v>25</v>
      </c>
      <c r="K30" s="15">
        <v>0.2465277777777778</v>
      </c>
      <c r="L30" s="16">
        <v>25</v>
      </c>
      <c r="M30" s="15"/>
      <c r="N30" s="16"/>
      <c r="O30" s="37"/>
      <c r="P30" s="38"/>
    </row>
    <row r="31" spans="1:16" s="9" customFormat="1" ht="19.5" customHeight="1">
      <c r="A31" s="33">
        <f>RANK(P31,P$25:P$64)</f>
        <v>5</v>
      </c>
      <c r="B31" s="34"/>
      <c r="C31" s="35" t="s">
        <v>28</v>
      </c>
      <c r="D31" s="35"/>
      <c r="E31" s="36">
        <f>IF((HOUR(E32)*60+MINUTE(E32))&lt;=360,HOUR(E32)*60+MINUTE(E32),HOUR(E32)*60-3*MINUTE(E32))+F32</f>
        <v>369</v>
      </c>
      <c r="F31" s="36"/>
      <c r="G31" s="36">
        <f>IF((HOUR(G32)*60+MINUTE(G32))&lt;=360,HOUR(G32)*60+MINUTE(G32),HOUR(G32)*60-3*MINUTE(G32))+H32</f>
        <v>360</v>
      </c>
      <c r="H31" s="36"/>
      <c r="I31" s="36">
        <f>IF((HOUR(I32)*60+MINUTE(I32))&lt;=360,HOUR(I32)*60+MINUTE(I32),HOUR(I32)*60-3*MINUTE(I32))+J32</f>
        <v>382</v>
      </c>
      <c r="J31" s="36"/>
      <c r="K31" s="36">
        <f>IF((HOUR(K32)*60+MINUTE(K32))&lt;=360,HOUR(K32)*60+MINUTE(K32),HOUR(K32)*60-3*MINUTE(K32))+L32</f>
        <v>372</v>
      </c>
      <c r="L31" s="36"/>
      <c r="M31" s="36">
        <f>IF((HOUR(M32)*60+MINUTE(M32))&lt;=360,HOUR(M32)*60+MINUTE(M32),HOUR(M32)*60-3*MINUTE(M32))+N32</f>
        <v>0</v>
      </c>
      <c r="N31" s="36"/>
      <c r="O31" s="37">
        <f>SUM(E31:M31)-LARGE((E31:M31),5)</f>
        <v>1483</v>
      </c>
      <c r="P31" s="38">
        <f>ROUND(1000*O31/MAX(O$25:O$64),0)</f>
        <v>978</v>
      </c>
    </row>
    <row r="32" spans="1:16" s="9" customFormat="1" ht="19.5" customHeight="1">
      <c r="A32" s="33"/>
      <c r="B32" s="34"/>
      <c r="C32" s="14"/>
      <c r="D32" s="14"/>
      <c r="E32" s="15">
        <v>0.2513888888888889</v>
      </c>
      <c r="F32" s="16">
        <v>15</v>
      </c>
      <c r="G32" s="15">
        <v>0.23958333333333334</v>
      </c>
      <c r="H32" s="16">
        <v>15</v>
      </c>
      <c r="I32" s="15">
        <v>0.24444444444444446</v>
      </c>
      <c r="J32" s="16">
        <v>30</v>
      </c>
      <c r="K32" s="15">
        <v>0.24444444444444446</v>
      </c>
      <c r="L32" s="16">
        <v>20</v>
      </c>
      <c r="M32" s="15"/>
      <c r="N32" s="16"/>
      <c r="O32" s="37"/>
      <c r="P32" s="38"/>
    </row>
    <row r="33" spans="1:16" s="9" customFormat="1" ht="19.5" customHeight="1">
      <c r="A33" s="33">
        <f>RANK(P33,P$25:P$64)</f>
        <v>1</v>
      </c>
      <c r="B33" s="34"/>
      <c r="C33" s="35" t="s">
        <v>29</v>
      </c>
      <c r="D33" s="35"/>
      <c r="E33" s="36">
        <f>IF((HOUR(E34)*60+MINUTE(E34))&lt;=360,HOUR(E34)*60+MINUTE(E34),HOUR(E34)*60-3*MINUTE(E34))+F34</f>
        <v>372</v>
      </c>
      <c r="F33" s="36"/>
      <c r="G33" s="36">
        <f>IF((HOUR(G34)*60+MINUTE(G34))&lt;=360,HOUR(G34)*60+MINUTE(G34),HOUR(G34)*60-3*MINUTE(G34))+H34</f>
        <v>384</v>
      </c>
      <c r="H33" s="36"/>
      <c r="I33" s="36">
        <f>IF((HOUR(I34)*60+MINUTE(I34))&lt;=360,HOUR(I34)*60+MINUTE(I34),HOUR(I34)*60-3*MINUTE(I34))+J34</f>
        <v>372</v>
      </c>
      <c r="J33" s="36"/>
      <c r="K33" s="36">
        <f>IF((HOUR(K34)*60+MINUTE(K34))&lt;=360,HOUR(K34)*60+MINUTE(K34),HOUR(K34)*60-3*MINUTE(K34))+L34</f>
        <v>389</v>
      </c>
      <c r="L33" s="36"/>
      <c r="M33" s="36">
        <f>IF((HOUR(M34)*60+MINUTE(M34))&lt;=360,HOUR(M34)*60+MINUTE(M34),HOUR(M34)*60-3*MINUTE(M34))+N34</f>
        <v>0</v>
      </c>
      <c r="N33" s="36"/>
      <c r="O33" s="37">
        <f>SUM(E33:M33)-LARGE((E33:M33),5)</f>
        <v>1517</v>
      </c>
      <c r="P33" s="38">
        <f>ROUND(1000*O33/MAX(O$25:O$64),0)</f>
        <v>1000</v>
      </c>
    </row>
    <row r="34" spans="1:16" s="9" customFormat="1" ht="19.5" customHeight="1">
      <c r="A34" s="33"/>
      <c r="B34" s="34"/>
      <c r="C34" s="17"/>
      <c r="D34" s="14"/>
      <c r="E34" s="15">
        <v>0.2375</v>
      </c>
      <c r="F34" s="16">
        <v>30</v>
      </c>
      <c r="G34" s="15">
        <v>0.24930555555555556</v>
      </c>
      <c r="H34" s="16">
        <v>25</v>
      </c>
      <c r="I34" s="15">
        <v>0.24791666666666667</v>
      </c>
      <c r="J34" s="16">
        <v>15</v>
      </c>
      <c r="K34" s="15">
        <v>0.24930555555555556</v>
      </c>
      <c r="L34" s="16">
        <v>30</v>
      </c>
      <c r="M34" s="15"/>
      <c r="N34" s="16"/>
      <c r="O34" s="37"/>
      <c r="P34" s="38"/>
    </row>
    <row r="35" spans="1:16" s="9" customFormat="1" ht="19.5" customHeight="1">
      <c r="A35" s="33">
        <f>RANK(P35,P$25:P$64)</f>
        <v>6</v>
      </c>
      <c r="B35" s="34"/>
      <c r="C35" s="35" t="s">
        <v>30</v>
      </c>
      <c r="D35" s="35"/>
      <c r="E35" s="36">
        <f>IF((HOUR(E36)*60+MINUTE(E36))&lt;=360,HOUR(E36)*60+MINUTE(E36),HOUR(E36)*60-3*MINUTE(E36))+F36</f>
        <v>360</v>
      </c>
      <c r="F35" s="36"/>
      <c r="G35" s="36">
        <f>IF((HOUR(G36)*60+MINUTE(G36))&lt;=360,HOUR(G36)*60+MINUTE(G36),HOUR(G36)*60-3*MINUTE(G36))+H36</f>
        <v>373</v>
      </c>
      <c r="H35" s="36"/>
      <c r="I35" s="36">
        <f>IF((HOUR(I36)*60+MINUTE(I36))&lt;=360,HOUR(I36)*60+MINUTE(I36),HOUR(I36)*60-3*MINUTE(I36))+J36</f>
        <v>370</v>
      </c>
      <c r="J35" s="36"/>
      <c r="K35" s="36">
        <f>IF((HOUR(K36)*60+MINUTE(K36))&lt;=360,HOUR(K36)*60+MINUTE(K36),HOUR(K36)*60-3*MINUTE(K36))+L36</f>
        <v>363</v>
      </c>
      <c r="L35" s="36"/>
      <c r="M35" s="36">
        <f>IF((HOUR(M36)*60+MINUTE(M36))&lt;=360,HOUR(M36)*60+MINUTE(M36),HOUR(M36)*60-3*MINUTE(M36))+N36</f>
        <v>0</v>
      </c>
      <c r="N35" s="36"/>
      <c r="O35" s="37">
        <f>SUM(E35:M35)-LARGE((E35:M35),5)</f>
        <v>1466</v>
      </c>
      <c r="P35" s="38">
        <f>ROUND(1000*O35/MAX(O$25:O$64),0)</f>
        <v>966</v>
      </c>
    </row>
    <row r="36" spans="1:16" s="9" customFormat="1" ht="19.5" customHeight="1">
      <c r="A36" s="33"/>
      <c r="B36" s="34"/>
      <c r="C36" s="14"/>
      <c r="D36" s="14"/>
      <c r="E36" s="15">
        <v>0.2465277777777778</v>
      </c>
      <c r="F36" s="16">
        <v>5</v>
      </c>
      <c r="G36" s="15">
        <v>0.24513888888888888</v>
      </c>
      <c r="H36" s="16">
        <v>20</v>
      </c>
      <c r="I36" s="15">
        <v>0.2465277777777778</v>
      </c>
      <c r="J36" s="16">
        <v>15</v>
      </c>
      <c r="K36" s="15">
        <v>0.24861111111111112</v>
      </c>
      <c r="L36" s="16">
        <v>5</v>
      </c>
      <c r="M36" s="15"/>
      <c r="N36" s="16"/>
      <c r="O36" s="37"/>
      <c r="P36" s="38"/>
    </row>
    <row r="37" spans="1:16" s="9" customFormat="1" ht="19.5" customHeight="1">
      <c r="A37" s="33">
        <f>RANK(P37,P$25:P$64)</f>
        <v>3</v>
      </c>
      <c r="B37" s="34"/>
      <c r="C37" s="35" t="s">
        <v>31</v>
      </c>
      <c r="D37" s="35"/>
      <c r="E37" s="36">
        <f>IF((HOUR(E38)*60+MINUTE(E38))&lt;=360,HOUR(E38)*60+MINUTE(E38),HOUR(E38)*60-3*MINUTE(E38))+F38</f>
        <v>380</v>
      </c>
      <c r="F37" s="36"/>
      <c r="G37" s="36">
        <f>IF((HOUR(G38)*60+MINUTE(G38))&lt;=360,HOUR(G38)*60+MINUTE(G38),HOUR(G38)*60-3*MINUTE(G38))+H38</f>
        <v>361</v>
      </c>
      <c r="H37" s="36"/>
      <c r="I37" s="36">
        <f>IF((HOUR(I38)*60+MINUTE(I38))&lt;=360,HOUR(I38)*60+MINUTE(I38),HOUR(I38)*60-3*MINUTE(I38))+J38</f>
        <v>372</v>
      </c>
      <c r="J37" s="36"/>
      <c r="K37" s="36">
        <f>IF((HOUR(K38)*60+MINUTE(K38))&lt;=360,HOUR(K38)*60+MINUTE(K38),HOUR(K38)*60-3*MINUTE(K38))+L38</f>
        <v>376</v>
      </c>
      <c r="L37" s="36"/>
      <c r="M37" s="36">
        <f>IF((HOUR(M38)*60+MINUTE(M38))&lt;=360,HOUR(M38)*60+MINUTE(M38),HOUR(M38)*60-3*MINUTE(M38))+N38</f>
        <v>0</v>
      </c>
      <c r="N37" s="36"/>
      <c r="O37" s="37">
        <f>SUM(E37:M37)-LARGE((E37:M37),5)</f>
        <v>1489</v>
      </c>
      <c r="P37" s="38">
        <f>ROUND(1000*O37/MAX(O$25:O$64),0)</f>
        <v>982</v>
      </c>
    </row>
    <row r="38" spans="1:16" s="9" customFormat="1" ht="19.5" customHeight="1">
      <c r="A38" s="33"/>
      <c r="B38" s="34"/>
      <c r="C38" s="14"/>
      <c r="D38" s="14"/>
      <c r="E38" s="15">
        <v>0.2465277777777778</v>
      </c>
      <c r="F38" s="16">
        <v>25</v>
      </c>
      <c r="G38" s="15">
        <v>0.2555555555555556</v>
      </c>
      <c r="H38" s="16">
        <v>25</v>
      </c>
      <c r="I38" s="15">
        <v>0.24097222222222223</v>
      </c>
      <c r="J38" s="16">
        <v>25</v>
      </c>
      <c r="K38" s="15">
        <v>0.24027777777777778</v>
      </c>
      <c r="L38" s="16">
        <v>30</v>
      </c>
      <c r="M38" s="15"/>
      <c r="N38" s="16"/>
      <c r="O38" s="37"/>
      <c r="P38" s="38"/>
    </row>
    <row r="39" spans="1:16" s="9" customFormat="1" ht="19.5" customHeight="1">
      <c r="A39" s="33">
        <f>RANK(P39,P$25:P$64)</f>
        <v>9</v>
      </c>
      <c r="B39" s="34"/>
      <c r="C39" s="35" t="s">
        <v>32</v>
      </c>
      <c r="D39" s="35"/>
      <c r="E39" s="36">
        <f>IF((HOUR(E40)*60+MINUTE(E40))&lt;=360,HOUR(E40)*60+MINUTE(E40),HOUR(E40)*60-3*MINUTE(E40))+F40</f>
        <v>359</v>
      </c>
      <c r="F39" s="36"/>
      <c r="G39" s="36">
        <f>IF((HOUR(G40)*60+MINUTE(G40))&lt;=360,HOUR(G40)*60+MINUTE(G40),HOUR(G40)*60-3*MINUTE(G40))+H40</f>
        <v>280</v>
      </c>
      <c r="H39" s="36"/>
      <c r="I39" s="36">
        <f>IF((HOUR(I40)*60+MINUTE(I40))&lt;=360,HOUR(I40)*60+MINUTE(I40),HOUR(I40)*60-3*MINUTE(I40))+J40</f>
        <v>361</v>
      </c>
      <c r="J39" s="36"/>
      <c r="K39" s="36">
        <f>IF((HOUR(K40)*60+MINUTE(K40))&lt;=360,HOUR(K40)*60+MINUTE(K40),HOUR(K40)*60-3*MINUTE(K40))+L40</f>
        <v>370</v>
      </c>
      <c r="L39" s="36"/>
      <c r="M39" s="36">
        <f>IF((HOUR(M40)*60+MINUTE(M40))&lt;=360,HOUR(M40)*60+MINUTE(M40),HOUR(M40)*60-3*MINUTE(M40))+N40</f>
        <v>0</v>
      </c>
      <c r="N39" s="36"/>
      <c r="O39" s="37">
        <f>SUM(E39:M39)-LARGE((E39:M39),5)</f>
        <v>1370</v>
      </c>
      <c r="P39" s="38">
        <f>ROUND(1000*O39/MAX(O$25:O$64),0)</f>
        <v>903</v>
      </c>
    </row>
    <row r="40" spans="1:16" s="9" customFormat="1" ht="19.5" customHeight="1">
      <c r="A40" s="33"/>
      <c r="B40" s="34"/>
      <c r="C40" s="14"/>
      <c r="D40" s="14"/>
      <c r="E40" s="15">
        <v>0.24583333333333335</v>
      </c>
      <c r="F40" s="16">
        <v>5</v>
      </c>
      <c r="G40" s="15">
        <v>0.23611111111111113</v>
      </c>
      <c r="H40" s="16">
        <v>-60</v>
      </c>
      <c r="I40" s="15">
        <v>0.24930555555555556</v>
      </c>
      <c r="J40" s="16">
        <v>2</v>
      </c>
      <c r="K40" s="15">
        <v>0.2465277777777778</v>
      </c>
      <c r="L40" s="16">
        <v>15</v>
      </c>
      <c r="M40" s="15"/>
      <c r="N40" s="16"/>
      <c r="O40" s="37"/>
      <c r="P40" s="38"/>
    </row>
    <row r="41" spans="1:16" s="9" customFormat="1" ht="19.5" customHeight="1">
      <c r="A41" s="33">
        <f>RANK(P41,P$25:P$64)</f>
        <v>10</v>
      </c>
      <c r="B41" s="34"/>
      <c r="C41" s="35" t="s">
        <v>33</v>
      </c>
      <c r="D41" s="35"/>
      <c r="E41" s="36">
        <f>IF((HOUR(E42)*60+MINUTE(E42))&lt;=360,HOUR(E42)*60+MINUTE(E42),HOUR(E42)*60-3*MINUTE(E42))+F42</f>
        <v>367</v>
      </c>
      <c r="F41" s="36"/>
      <c r="G41" s="36">
        <f>IF((HOUR(G42)*60+MINUTE(G42))&lt;=360,HOUR(G42)*60+MINUTE(G42),HOUR(G42)*60-3*MINUTE(G42))+H42</f>
        <v>360</v>
      </c>
      <c r="H41" s="36"/>
      <c r="I41" s="36">
        <f>IF((HOUR(I42)*60+MINUTE(I42))&lt;=360,HOUR(I42)*60+MINUTE(I42),HOUR(I42)*60-3*MINUTE(I42))+J42</f>
        <v>295</v>
      </c>
      <c r="J41" s="36"/>
      <c r="K41" s="36">
        <f>IF((HOUR(K42)*60+MINUTE(K42))&lt;=360,HOUR(K42)*60+MINUTE(K42),HOUR(K42)*60-3*MINUTE(K42))+L42</f>
        <v>342</v>
      </c>
      <c r="L41" s="36"/>
      <c r="M41" s="36">
        <f>IF((HOUR(M42)*60+MINUTE(M42))&lt;=360,HOUR(M42)*60+MINUTE(M42),HOUR(M42)*60-3*MINUTE(M42))+N42</f>
        <v>0</v>
      </c>
      <c r="N41" s="36"/>
      <c r="O41" s="37">
        <f>SUM(E41:M41)-LARGE((E41:M41),5)</f>
        <v>1364</v>
      </c>
      <c r="P41" s="38">
        <f>ROUND(1000*O41/MAX(O$25:O$64),0)</f>
        <v>899</v>
      </c>
    </row>
    <row r="42" spans="1:16" s="9" customFormat="1" ht="19.5" customHeight="1">
      <c r="A42" s="33"/>
      <c r="B42" s="34"/>
      <c r="C42" s="14"/>
      <c r="D42" s="14"/>
      <c r="E42" s="15">
        <v>0.24583333333333335</v>
      </c>
      <c r="F42" s="16">
        <v>13</v>
      </c>
      <c r="G42" s="15">
        <v>0.24444444444444446</v>
      </c>
      <c r="H42" s="16">
        <v>8</v>
      </c>
      <c r="I42" s="15">
        <v>0.2465277777777778</v>
      </c>
      <c r="J42" s="16">
        <v>-60</v>
      </c>
      <c r="K42" s="15">
        <v>0.23611111111111113</v>
      </c>
      <c r="L42" s="16">
        <v>2</v>
      </c>
      <c r="M42" s="15"/>
      <c r="N42" s="16"/>
      <c r="O42" s="37"/>
      <c r="P42" s="38"/>
    </row>
    <row r="43" spans="1:16" s="9" customFormat="1" ht="19.5" customHeight="1">
      <c r="A43" s="33">
        <f>RANK(P43,P$25:P$64)</f>
        <v>12</v>
      </c>
      <c r="B43" s="34"/>
      <c r="C43" s="35" t="s">
        <v>34</v>
      </c>
      <c r="D43" s="35"/>
      <c r="E43" s="36">
        <f>IF((HOUR(E44)*60+MINUTE(E44))&lt;=360,HOUR(E44)*60+MINUTE(E44),HOUR(E44)*60-3*MINUTE(E44))+F44</f>
        <v>371</v>
      </c>
      <c r="F43" s="36"/>
      <c r="G43" s="36">
        <f>IF((HOUR(G44)*60+MINUTE(G44))&lt;=360,HOUR(G44)*60+MINUTE(G44),HOUR(G44)*60-3*MINUTE(G44))+H44</f>
        <v>368</v>
      </c>
      <c r="H43" s="36"/>
      <c r="I43" s="36">
        <f>IF((HOUR(I44)*60+MINUTE(I44))&lt;=360,HOUR(I44)*60+MINUTE(I44),HOUR(I44)*60-3*MINUTE(I44))+J44</f>
        <v>298</v>
      </c>
      <c r="J43" s="36"/>
      <c r="K43" s="36">
        <f>IF((HOUR(K44)*60+MINUTE(K44))&lt;=360,HOUR(K44)*60+MINUTE(K44),HOUR(K44)*60-3*MINUTE(K44))+L44</f>
        <v>300</v>
      </c>
      <c r="L43" s="36"/>
      <c r="M43" s="36">
        <f>IF((HOUR(M44)*60+MINUTE(M44))&lt;=360,HOUR(M44)*60+MINUTE(M44),HOUR(M44)*60-3*MINUTE(M44))+N44</f>
        <v>0</v>
      </c>
      <c r="N43" s="36"/>
      <c r="O43" s="37">
        <f>SUM(E43:M43)-LARGE((E43:M43),5)</f>
        <v>1337</v>
      </c>
      <c r="P43" s="38">
        <f>ROUND(1000*O43/MAX(O$25:O$64),0)</f>
        <v>881</v>
      </c>
    </row>
    <row r="44" spans="1:16" s="9" customFormat="1" ht="19.5" customHeight="1">
      <c r="A44" s="33"/>
      <c r="B44" s="34"/>
      <c r="C44" s="14"/>
      <c r="D44" s="14"/>
      <c r="E44" s="15">
        <v>0.24722222222222223</v>
      </c>
      <c r="F44" s="16">
        <v>15</v>
      </c>
      <c r="G44" s="15">
        <v>0.25</v>
      </c>
      <c r="H44" s="16">
        <v>8</v>
      </c>
      <c r="I44" s="15">
        <v>0.24861111111111112</v>
      </c>
      <c r="J44" s="16">
        <v>-60</v>
      </c>
      <c r="K44" s="15">
        <v>0.25</v>
      </c>
      <c r="L44" s="16">
        <v>-60</v>
      </c>
      <c r="M44" s="15"/>
      <c r="N44" s="16"/>
      <c r="O44" s="37"/>
      <c r="P44" s="38"/>
    </row>
    <row r="45" spans="1:16" s="9" customFormat="1" ht="19.5" customHeight="1">
      <c r="A45" s="33">
        <f>RANK(P45,P$25:P$64)</f>
        <v>13</v>
      </c>
      <c r="B45" s="34"/>
      <c r="C45" s="35" t="s">
        <v>35</v>
      </c>
      <c r="D45" s="35"/>
      <c r="E45" s="36">
        <f>IF((HOUR(E46)*60+MINUTE(E46))&lt;=360,HOUR(E46)*60+MINUTE(E46),HOUR(E46)*60-3*MINUTE(E46))+F46</f>
        <v>357</v>
      </c>
      <c r="F45" s="36"/>
      <c r="G45" s="36">
        <f>IF((HOUR(G46)*60+MINUTE(G46))&lt;=360,HOUR(G46)*60+MINUTE(G46),HOUR(G46)*60-3*MINUTE(G46))+H46</f>
        <v>292</v>
      </c>
      <c r="H45" s="36"/>
      <c r="I45" s="36">
        <f>IF((HOUR(I46)*60+MINUTE(I46))&lt;=360,HOUR(I46)*60+MINUTE(I46),HOUR(I46)*60-3*MINUTE(I46))+J46</f>
        <v>327</v>
      </c>
      <c r="J45" s="36"/>
      <c r="K45" s="36">
        <f>IF((HOUR(K46)*60+MINUTE(K46))&lt;=360,HOUR(K46)*60+MINUTE(K46),HOUR(K46)*60-3*MINUTE(K46))+L46</f>
        <v>347</v>
      </c>
      <c r="L45" s="36"/>
      <c r="M45" s="36">
        <f>IF((HOUR(M46)*60+MINUTE(M46))&lt;=360,HOUR(M46)*60+MINUTE(M46),HOUR(M46)*60-3*MINUTE(M46))+N46</f>
        <v>0</v>
      </c>
      <c r="N45" s="36"/>
      <c r="O45" s="37">
        <f>SUM(E45:M45)-LARGE((E45:M45),5)</f>
        <v>1323</v>
      </c>
      <c r="P45" s="38">
        <f>ROUND(1000*O45/MAX(O$25:O$64),0)</f>
        <v>872</v>
      </c>
    </row>
    <row r="46" spans="1:16" s="9" customFormat="1" ht="19.5" customHeight="1">
      <c r="A46" s="33"/>
      <c r="B46" s="34"/>
      <c r="C46" s="14"/>
      <c r="D46" s="14"/>
      <c r="E46" s="15">
        <v>0.2465277777777778</v>
      </c>
      <c r="F46" s="16">
        <v>2</v>
      </c>
      <c r="G46" s="15">
        <v>0.24444444444444446</v>
      </c>
      <c r="H46" s="16">
        <v>-60</v>
      </c>
      <c r="I46" s="15">
        <v>0.20625</v>
      </c>
      <c r="J46" s="16">
        <v>30</v>
      </c>
      <c r="K46" s="15">
        <v>0.24027777777777778</v>
      </c>
      <c r="L46" s="16">
        <v>1</v>
      </c>
      <c r="M46" s="15"/>
      <c r="N46" s="16"/>
      <c r="O46" s="37"/>
      <c r="P46" s="38"/>
    </row>
    <row r="47" spans="1:16" s="9" customFormat="1" ht="19.5" customHeight="1">
      <c r="A47" s="33">
        <f>RANK(P47,P$25:P$64)</f>
        <v>8</v>
      </c>
      <c r="B47" s="34"/>
      <c r="C47" s="35" t="s">
        <v>36</v>
      </c>
      <c r="D47" s="35"/>
      <c r="E47" s="36">
        <f>IF((HOUR(E48)*60+MINUTE(E48))&lt;=360,HOUR(E48)*60+MINUTE(E48),HOUR(E48)*60-3*MINUTE(E48))+F48</f>
        <v>372</v>
      </c>
      <c r="F47" s="36"/>
      <c r="G47" s="36">
        <f>IF((HOUR(G48)*60+MINUTE(G48))&lt;=360,HOUR(G48)*60+MINUTE(G48),HOUR(G48)*60-3*MINUTE(G48))+H48</f>
        <v>298</v>
      </c>
      <c r="H47" s="36"/>
      <c r="I47" s="36">
        <f>IF((HOUR(I48)*60+MINUTE(I48))&lt;=360,HOUR(I48)*60+MINUTE(I48),HOUR(I48)*60-3*MINUTE(I48))+J48</f>
        <v>362</v>
      </c>
      <c r="J47" s="36"/>
      <c r="K47" s="36">
        <f>IF((HOUR(K48)*60+MINUTE(K48))&lt;=360,HOUR(K48)*60+MINUTE(K48),HOUR(K48)*60-3*MINUTE(K48))+L48</f>
        <v>355</v>
      </c>
      <c r="L47" s="36"/>
      <c r="M47" s="36">
        <f>IF((HOUR(M48)*60+MINUTE(M48))&lt;=360,HOUR(M48)*60+MINUTE(M48),HOUR(M48)*60-3*MINUTE(M48))+N48</f>
        <v>0</v>
      </c>
      <c r="N47" s="36"/>
      <c r="O47" s="37">
        <f>SUM(E47:M47)-LARGE((E47:M47),5)</f>
        <v>1387</v>
      </c>
      <c r="P47" s="38">
        <f>ROUND(1000*O47/MAX(O$25:O$64),0)</f>
        <v>914</v>
      </c>
    </row>
    <row r="48" spans="1:16" s="9" customFormat="1" ht="19.5" customHeight="1">
      <c r="A48" s="33"/>
      <c r="B48" s="34"/>
      <c r="C48" s="14"/>
      <c r="D48" s="14"/>
      <c r="E48" s="15">
        <v>0.24444444444444446</v>
      </c>
      <c r="F48" s="16">
        <v>20</v>
      </c>
      <c r="G48" s="15">
        <v>0.24861111111111112</v>
      </c>
      <c r="H48" s="16">
        <v>-60</v>
      </c>
      <c r="I48" s="15">
        <v>0.24583333333333335</v>
      </c>
      <c r="J48" s="16">
        <v>8</v>
      </c>
      <c r="K48" s="15">
        <v>0.24583333333333335</v>
      </c>
      <c r="L48" s="16">
        <v>1</v>
      </c>
      <c r="M48" s="15"/>
      <c r="N48" s="16"/>
      <c r="O48" s="37"/>
      <c r="P48" s="38"/>
    </row>
    <row r="49" spans="1:16" s="9" customFormat="1" ht="19.5" customHeight="1">
      <c r="A49" s="33">
        <f>RANK(P49,P$25:P$64)</f>
        <v>15</v>
      </c>
      <c r="B49" s="34"/>
      <c r="C49" s="35" t="s">
        <v>37</v>
      </c>
      <c r="D49" s="35"/>
      <c r="E49" s="36">
        <f>IF((HOUR(E50)*60+MINUTE(E50))&lt;=360,HOUR(E50)*60+MINUTE(E50),HOUR(E50)*60-3*MINUTE(E50))+F50</f>
        <v>158</v>
      </c>
      <c r="F49" s="36"/>
      <c r="G49" s="36">
        <f>IF((HOUR(G50)*60+MINUTE(G50))&lt;=360,HOUR(G50)*60+MINUTE(G50),HOUR(G50)*60-3*MINUTE(G50))+H50</f>
        <v>165</v>
      </c>
      <c r="H49" s="36"/>
      <c r="I49" s="36">
        <f>IF((HOUR(I50)*60+MINUTE(I50))&lt;=360,HOUR(I50)*60+MINUTE(I50),HOUR(I50)*60-3*MINUTE(I50))+J50</f>
        <v>251</v>
      </c>
      <c r="J49" s="36"/>
      <c r="K49" s="36">
        <f>IF((HOUR(K50)*60+MINUTE(K50))&lt;=360,HOUR(K50)*60+MINUTE(K50),HOUR(K50)*60-3*MINUTE(K50))+L50</f>
        <v>228</v>
      </c>
      <c r="L49" s="36"/>
      <c r="M49" s="36">
        <f>IF((HOUR(M50)*60+MINUTE(M50))&lt;=360,HOUR(M50)*60+MINUTE(M50),HOUR(M50)*60-3*MINUTE(M50))+N50</f>
        <v>0</v>
      </c>
      <c r="N49" s="36"/>
      <c r="O49" s="37">
        <f>SUM(E49:M49)-LARGE((E49:M49),5)</f>
        <v>802</v>
      </c>
      <c r="P49" s="38">
        <f>ROUND(1000*O49/MAX(O$25:O$64),0)</f>
        <v>529</v>
      </c>
    </row>
    <row r="50" spans="1:16" s="9" customFormat="1" ht="19.5" customHeight="1">
      <c r="A50" s="33"/>
      <c r="B50" s="34"/>
      <c r="C50" s="14"/>
      <c r="D50" s="14"/>
      <c r="E50" s="15">
        <v>0.15138888888888888</v>
      </c>
      <c r="F50" s="16">
        <v>-60</v>
      </c>
      <c r="G50" s="15">
        <v>0.1111111111111111</v>
      </c>
      <c r="H50" s="16">
        <v>5</v>
      </c>
      <c r="I50" s="15">
        <v>0.21597222222222223</v>
      </c>
      <c r="J50" s="16">
        <v>-60</v>
      </c>
      <c r="K50" s="15">
        <v>0.2</v>
      </c>
      <c r="L50" s="16">
        <v>-60</v>
      </c>
      <c r="M50" s="15"/>
      <c r="N50" s="16"/>
      <c r="O50" s="37"/>
      <c r="P50" s="38"/>
    </row>
    <row r="51" spans="1:16" s="9" customFormat="1" ht="19.5" customHeight="1">
      <c r="A51" s="33">
        <f>RANK(P51,P$25:P$64)</f>
        <v>14</v>
      </c>
      <c r="B51" s="34"/>
      <c r="C51" s="35" t="s">
        <v>39</v>
      </c>
      <c r="D51" s="35"/>
      <c r="E51" s="36">
        <f>IF((HOUR(E52)*60+MINUTE(E52))&lt;=360,HOUR(E52)*60+MINUTE(E52),HOUR(E52)*60-3*MINUTE(E52))+F52</f>
        <v>263</v>
      </c>
      <c r="F51" s="36"/>
      <c r="G51" s="36">
        <f>IF((HOUR(G52)*60+MINUTE(G52))&lt;=360,HOUR(G52)*60+MINUTE(G52),HOUR(G52)*60-3*MINUTE(G52))+H52</f>
        <v>377</v>
      </c>
      <c r="H51" s="36"/>
      <c r="I51" s="36">
        <f>IF((HOUR(I52)*60+MINUTE(I52))&lt;=360,HOUR(I52)*60+MINUTE(I52),HOUR(I52)*60-3*MINUTE(I52))+J52</f>
        <v>217</v>
      </c>
      <c r="J51" s="36"/>
      <c r="K51" s="36">
        <f>IF((HOUR(K52)*60+MINUTE(K52))&lt;=360,HOUR(K52)*60+MINUTE(K52),HOUR(K52)*60-3*MINUTE(K52))+L52</f>
        <v>331</v>
      </c>
      <c r="L51" s="36"/>
      <c r="M51" s="36">
        <f>IF((HOUR(M52)*60+MINUTE(M52))&lt;=360,HOUR(M52)*60+MINUTE(M52),HOUR(M52)*60-3*MINUTE(M52))+N52</f>
        <v>0</v>
      </c>
      <c r="N51" s="36"/>
      <c r="O51" s="37">
        <f>SUM(E51:M51)-LARGE((E51:M51),5)</f>
        <v>1188</v>
      </c>
      <c r="P51" s="38">
        <f>ROUND(1000*O51/MAX(O$25:O$64),0)</f>
        <v>783</v>
      </c>
    </row>
    <row r="52" spans="1:16" s="9" customFormat="1" ht="19.5" customHeight="1">
      <c r="A52" s="33"/>
      <c r="B52" s="34"/>
      <c r="C52" s="14"/>
      <c r="D52" s="14"/>
      <c r="E52" s="15">
        <v>0.22430555555555556</v>
      </c>
      <c r="F52" s="16">
        <v>-60</v>
      </c>
      <c r="G52" s="15">
        <v>0.24097222222222223</v>
      </c>
      <c r="H52" s="16">
        <v>30</v>
      </c>
      <c r="I52" s="15">
        <v>0.19236111111111112</v>
      </c>
      <c r="J52" s="16">
        <v>-60</v>
      </c>
      <c r="K52" s="15">
        <v>0.22083333333333333</v>
      </c>
      <c r="L52" s="16">
        <v>13</v>
      </c>
      <c r="M52" s="15"/>
      <c r="N52" s="16"/>
      <c r="O52" s="37"/>
      <c r="P52" s="38"/>
    </row>
    <row r="53" spans="1:16" s="9" customFormat="1" ht="19.5" customHeight="1">
      <c r="A53" s="33">
        <f>RANK(P53,P$25:P$64)</f>
        <v>16</v>
      </c>
      <c r="B53" s="34"/>
      <c r="C53" s="35" t="s">
        <v>40</v>
      </c>
      <c r="D53" s="35"/>
      <c r="E53" s="36">
        <f>IF((HOUR(E54)*60+MINUTE(E54))&lt;=360,HOUR(E54)*60+MINUTE(E54),HOUR(E54)*60-3*MINUTE(E54))+F54</f>
        <v>172</v>
      </c>
      <c r="F53" s="36"/>
      <c r="G53" s="36">
        <f>IF((HOUR(G54)*60+MINUTE(G54))&lt;=360,HOUR(G54)*60+MINUTE(G54),HOUR(G54)*60-3*MINUTE(G54))+H54</f>
        <v>292</v>
      </c>
      <c r="H53" s="36"/>
      <c r="I53" s="36">
        <f>IF((HOUR(I54)*60+MINUTE(I54))&lt;=360,HOUR(I54)*60+MINUTE(I54),HOUR(I54)*60-3*MINUTE(I54))+J54</f>
        <v>0</v>
      </c>
      <c r="J53" s="36"/>
      <c r="K53" s="36">
        <f>IF((HOUR(K54)*60+MINUTE(K54))&lt;=360,HOUR(K54)*60+MINUTE(K54),HOUR(K54)*60-3*MINUTE(K54))+L54</f>
        <v>0</v>
      </c>
      <c r="L53" s="36"/>
      <c r="M53" s="36">
        <f>IF((HOUR(M54)*60+MINUTE(M54))&lt;=360,HOUR(M54)*60+MINUTE(M54),HOUR(M54)*60-3*MINUTE(M54))+N54</f>
        <v>0</v>
      </c>
      <c r="N53" s="36"/>
      <c r="O53" s="37">
        <f>SUM(E53:M53)-LARGE((E53:M53),5)</f>
        <v>464</v>
      </c>
      <c r="P53" s="38">
        <f>ROUND(1000*O53/MAX(O$25:O$64),0)</f>
        <v>306</v>
      </c>
    </row>
    <row r="54" spans="1:16" s="9" customFormat="1" ht="19.5" customHeight="1">
      <c r="A54" s="33"/>
      <c r="B54" s="34"/>
      <c r="C54" s="14"/>
      <c r="D54" s="14"/>
      <c r="E54" s="15">
        <v>0.16111111111111112</v>
      </c>
      <c r="F54" s="16">
        <v>-60</v>
      </c>
      <c r="G54" s="15">
        <v>0.24444444444444446</v>
      </c>
      <c r="H54" s="16">
        <v>-60</v>
      </c>
      <c r="I54" s="15"/>
      <c r="J54" s="16"/>
      <c r="K54" s="15"/>
      <c r="L54" s="16"/>
      <c r="M54" s="15"/>
      <c r="N54" s="16"/>
      <c r="O54" s="37"/>
      <c r="P54" s="38"/>
    </row>
    <row r="55" spans="1:16" s="9" customFormat="1" ht="19.5" customHeight="1">
      <c r="A55" s="33">
        <f>RANK(P55,P$25:P$64)</f>
        <v>7</v>
      </c>
      <c r="B55" s="34"/>
      <c r="C55" s="35" t="s">
        <v>41</v>
      </c>
      <c r="D55" s="35"/>
      <c r="E55" s="36">
        <f>IF((HOUR(E56)*60+MINUTE(E56))&lt;=360,HOUR(E56)*60+MINUTE(E56),HOUR(E56)*60-3*MINUTE(E56))+F56</f>
        <v>377</v>
      </c>
      <c r="F55" s="36"/>
      <c r="G55" s="36">
        <f>IF((HOUR(G56)*60+MINUTE(G56))&lt;=360,HOUR(G56)*60+MINUTE(G56),HOUR(G56)*60-3*MINUTE(G56))+H56</f>
        <v>364.5</v>
      </c>
      <c r="H55" s="36"/>
      <c r="I55" s="36">
        <f>IF((HOUR(I56)*60+MINUTE(I56))&lt;=360,HOUR(I56)*60+MINUTE(I56),HOUR(I56)*60-3*MINUTE(I56))+J56</f>
        <v>354</v>
      </c>
      <c r="J55" s="36"/>
      <c r="K55" s="36">
        <f>IF((HOUR(K56)*60+MINUTE(K56))&lt;=360,HOUR(K56)*60+MINUTE(K56),HOUR(K56)*60-3*MINUTE(K56))+L56</f>
        <v>367</v>
      </c>
      <c r="L55" s="36"/>
      <c r="M55" s="36">
        <f>IF((HOUR(M56)*60+MINUTE(M56))&lt;=360,HOUR(M56)*60+MINUTE(M56),HOUR(M56)*60-3*MINUTE(M56))+N56</f>
        <v>0</v>
      </c>
      <c r="N55" s="36"/>
      <c r="O55" s="37">
        <f>SUM(E55:M55)-LARGE((E55:M55),5)</f>
        <v>1462.5</v>
      </c>
      <c r="P55" s="38">
        <f>ROUND(1000*O55/MAX(O$25:O$64),0)</f>
        <v>964</v>
      </c>
    </row>
    <row r="56" spans="1:16" s="9" customFormat="1" ht="19.5" customHeight="1">
      <c r="A56" s="33"/>
      <c r="B56" s="34"/>
      <c r="C56" s="14"/>
      <c r="D56" s="14"/>
      <c r="E56" s="15">
        <v>0.24791666666666667</v>
      </c>
      <c r="F56" s="16">
        <v>20</v>
      </c>
      <c r="G56" s="15">
        <v>0.24791666666666667</v>
      </c>
      <c r="H56" s="16">
        <v>7.5</v>
      </c>
      <c r="I56" s="15">
        <v>0.24513888888888888</v>
      </c>
      <c r="J56" s="16">
        <v>1</v>
      </c>
      <c r="K56" s="15">
        <v>0.24583333333333335</v>
      </c>
      <c r="L56" s="16">
        <v>13</v>
      </c>
      <c r="M56" s="15"/>
      <c r="N56" s="16"/>
      <c r="O56" s="37"/>
      <c r="P56" s="38"/>
    </row>
    <row r="57" spans="1:16" s="9" customFormat="1" ht="19.5" customHeight="1">
      <c r="A57" s="33">
        <f>RANK(P57,P$25:P$64)</f>
        <v>17</v>
      </c>
      <c r="B57" s="34"/>
      <c r="C57" s="35"/>
      <c r="D57" s="35"/>
      <c r="E57" s="36">
        <f>IF((HOUR(E58)*60+MINUTE(E58))&lt;=360,HOUR(E58)*60+MINUTE(E58),HOUR(E58)*60-3*MINUTE(E58))+F58</f>
        <v>0</v>
      </c>
      <c r="F57" s="36"/>
      <c r="G57" s="36">
        <f>IF((HOUR(G58)*60+MINUTE(G58))&lt;=360,HOUR(G58)*60+MINUTE(G58),HOUR(G58)*60-3*MINUTE(G58))+H58</f>
        <v>0</v>
      </c>
      <c r="H57" s="36"/>
      <c r="I57" s="36">
        <f>IF((HOUR(I58)*60+MINUTE(I58))&lt;=360,HOUR(I58)*60+MINUTE(I58),HOUR(I58)*60-3*MINUTE(I58))+J58</f>
        <v>0</v>
      </c>
      <c r="J57" s="36"/>
      <c r="K57" s="36">
        <f>IF((HOUR(K58)*60+MINUTE(K58))&lt;=360,HOUR(K58)*60+MINUTE(K58),HOUR(K58)*60-3*MINUTE(K58))+L58</f>
        <v>0</v>
      </c>
      <c r="L57" s="36"/>
      <c r="M57" s="36">
        <f>IF((HOUR(M58)*60+MINUTE(M58))&lt;=360,HOUR(M58)*60+MINUTE(M58),HOUR(M58)*60-3*MINUTE(M58))+N58</f>
        <v>0</v>
      </c>
      <c r="N57" s="36"/>
      <c r="O57" s="37">
        <f>SUM(E57:M57)-LARGE((E57:M57),5)</f>
        <v>0</v>
      </c>
      <c r="P57" s="38">
        <f>ROUND(1000*O57/MAX(O$25:O$64),0)</f>
        <v>0</v>
      </c>
    </row>
    <row r="58" spans="1:16" s="9" customFormat="1" ht="19.5" customHeight="1">
      <c r="A58" s="33"/>
      <c r="B58" s="34"/>
      <c r="C58" s="14"/>
      <c r="D58" s="14"/>
      <c r="E58" s="15">
        <v>0</v>
      </c>
      <c r="F58" s="16">
        <v>0</v>
      </c>
      <c r="G58" s="15">
        <v>0</v>
      </c>
      <c r="H58" s="16">
        <v>0</v>
      </c>
      <c r="I58" s="15">
        <v>0</v>
      </c>
      <c r="J58" s="16">
        <v>0</v>
      </c>
      <c r="K58" s="15">
        <v>0</v>
      </c>
      <c r="L58" s="16">
        <v>0</v>
      </c>
      <c r="M58" s="15"/>
      <c r="N58" s="16"/>
      <c r="O58" s="37"/>
      <c r="P58" s="38"/>
    </row>
    <row r="59" spans="1:16" s="9" customFormat="1" ht="19.5" customHeight="1">
      <c r="A59" s="33">
        <f>RANK(P59,P$25:P$64)</f>
        <v>17</v>
      </c>
      <c r="B59" s="34"/>
      <c r="C59" s="35"/>
      <c r="D59" s="35"/>
      <c r="E59" s="36">
        <f>IF((HOUR(E60)*60+MINUTE(E60))&lt;=360,HOUR(E60)*60+MINUTE(E60),HOUR(E60)*60-3*MINUTE(E60))+F60</f>
        <v>0</v>
      </c>
      <c r="F59" s="36"/>
      <c r="G59" s="36">
        <f>IF((HOUR(G60)*60+MINUTE(G60))&lt;=360,HOUR(G60)*60+MINUTE(G60),HOUR(G60)*60-3*MINUTE(G60))+H60</f>
        <v>0</v>
      </c>
      <c r="H59" s="36"/>
      <c r="I59" s="36">
        <f>IF((HOUR(I60)*60+MINUTE(I60))&lt;=360,HOUR(I60)*60+MINUTE(I60),HOUR(I60)*60-3*MINUTE(I60))+J60</f>
        <v>0</v>
      </c>
      <c r="J59" s="36"/>
      <c r="K59" s="36">
        <f>IF((HOUR(K60)*60+MINUTE(K60))&lt;=360,HOUR(K60)*60+MINUTE(K60),HOUR(K60)*60-3*MINUTE(K60))+L60</f>
        <v>0</v>
      </c>
      <c r="L59" s="36"/>
      <c r="M59" s="36">
        <f>IF((HOUR(M60)*60+MINUTE(M60))&lt;=360,HOUR(M60)*60+MINUTE(M60),HOUR(M60)*60-3*MINUTE(M60))+N60</f>
        <v>0</v>
      </c>
      <c r="N59" s="36"/>
      <c r="O59" s="37">
        <f>SUM(E59:M59)-LARGE((E59:M59),5)</f>
        <v>0</v>
      </c>
      <c r="P59" s="38">
        <f>ROUND(1000*O59/MAX(O$25:O$64),0)</f>
        <v>0</v>
      </c>
    </row>
    <row r="60" spans="1:16" s="9" customFormat="1" ht="19.5" customHeight="1">
      <c r="A60" s="33"/>
      <c r="B60" s="34"/>
      <c r="C60" s="14"/>
      <c r="D60" s="14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37"/>
      <c r="P60" s="38"/>
    </row>
    <row r="61" spans="1:16" s="9" customFormat="1" ht="19.5" customHeight="1">
      <c r="A61" s="33">
        <f>RANK(P61,P$25:P$64)</f>
        <v>17</v>
      </c>
      <c r="B61" s="34"/>
      <c r="C61" s="35"/>
      <c r="D61" s="35"/>
      <c r="E61" s="36">
        <f>IF((HOUR(E62)*60+MINUTE(E62))&lt;=360,HOUR(E62)*60+MINUTE(E62),HOUR(E62)*60-3*MINUTE(E62))+F62</f>
        <v>0</v>
      </c>
      <c r="F61" s="36"/>
      <c r="G61" s="36">
        <f>IF((HOUR(G62)*60+MINUTE(G62))&lt;=360,HOUR(G62)*60+MINUTE(G62),HOUR(G62)*60-3*MINUTE(G62))+H62</f>
        <v>0</v>
      </c>
      <c r="H61" s="36"/>
      <c r="I61" s="36">
        <f>IF((HOUR(I62)*60+MINUTE(I62))&lt;=360,HOUR(I62)*60+MINUTE(I62),HOUR(I62)*60-3*MINUTE(I62))+J62</f>
        <v>0</v>
      </c>
      <c r="J61" s="36"/>
      <c r="K61" s="36">
        <f>IF((HOUR(K62)*60+MINUTE(K62))&lt;=360,HOUR(K62)*60+MINUTE(K62),HOUR(K62)*60-3*MINUTE(K62))+L62</f>
        <v>0</v>
      </c>
      <c r="L61" s="36"/>
      <c r="M61" s="36">
        <f>IF((HOUR(M62)*60+MINUTE(M62))&lt;=360,HOUR(M62)*60+MINUTE(M62),HOUR(M62)*60-3*MINUTE(M62))+N62</f>
        <v>0</v>
      </c>
      <c r="N61" s="36"/>
      <c r="O61" s="37">
        <f>SUM(E61:M61)-LARGE((E61:M61),5)</f>
        <v>0</v>
      </c>
      <c r="P61" s="38">
        <f>ROUND(1000*O61/MAX(O$25:O$64),0)</f>
        <v>0</v>
      </c>
    </row>
    <row r="62" spans="1:16" s="9" customFormat="1" ht="19.5" customHeight="1">
      <c r="A62" s="33"/>
      <c r="B62" s="34"/>
      <c r="C62" s="14"/>
      <c r="D62" s="14"/>
      <c r="E62" s="15"/>
      <c r="F62" s="16"/>
      <c r="G62" s="15"/>
      <c r="H62" s="16"/>
      <c r="I62" s="15"/>
      <c r="J62" s="16"/>
      <c r="K62" s="15"/>
      <c r="L62" s="16"/>
      <c r="M62" s="15"/>
      <c r="N62" s="16"/>
      <c r="O62" s="37"/>
      <c r="P62" s="38"/>
    </row>
    <row r="63" spans="1:16" s="9" customFormat="1" ht="19.5" customHeight="1">
      <c r="A63" s="39">
        <f>RANK(P63,P$25:P$64)</f>
        <v>17</v>
      </c>
      <c r="B63" s="40"/>
      <c r="C63" s="35"/>
      <c r="D63" s="35"/>
      <c r="E63" s="36">
        <f>IF((HOUR(E64)*60+MINUTE(E64))&lt;=360,HOUR(E64)*60+MINUTE(E64),HOUR(E64)*60-3*MINUTE(E64))+F64</f>
        <v>0</v>
      </c>
      <c r="F63" s="36"/>
      <c r="G63" s="36">
        <f>IF((HOUR(G64)*60+MINUTE(G64))&lt;=360,HOUR(G64)*60+MINUTE(G64),HOUR(G64)*60-3*MINUTE(G64))+H64</f>
        <v>0</v>
      </c>
      <c r="H63" s="36"/>
      <c r="I63" s="36">
        <f>IF((HOUR(I64)*60+MINUTE(I64))&lt;=360,HOUR(I64)*60+MINUTE(I64),HOUR(I64)*60-3*MINUTE(I64))+J64</f>
        <v>0</v>
      </c>
      <c r="J63" s="36"/>
      <c r="K63" s="36">
        <f>IF((HOUR(K64)*60+MINUTE(K64))&lt;=360,HOUR(K64)*60+MINUTE(K64),HOUR(K64)*60-3*MINUTE(K64))+L64</f>
        <v>0</v>
      </c>
      <c r="L63" s="36"/>
      <c r="M63" s="36">
        <f>IF((HOUR(M64)*60+MINUTE(M64))&lt;=360,HOUR(M64)*60+MINUTE(M64),HOUR(M64)*60-3*MINUTE(M64))+N64</f>
        <v>0</v>
      </c>
      <c r="N63" s="36"/>
      <c r="O63" s="41">
        <f>SUM(E63:M63)-LARGE((E63:M63),5)</f>
        <v>0</v>
      </c>
      <c r="P63" s="42">
        <f>ROUND(1000*O63/MAX(O$25:O$64),0)</f>
        <v>0</v>
      </c>
    </row>
    <row r="64" spans="1:16" s="9" customFormat="1" ht="19.5" customHeight="1">
      <c r="A64" s="39"/>
      <c r="B64" s="40"/>
      <c r="C64" s="14"/>
      <c r="D64" s="18"/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41"/>
      <c r="P64" s="42"/>
    </row>
    <row r="65" spans="1:16" s="9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9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9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9" customFormat="1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9" customFormat="1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9" customFormat="1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9" customFormat="1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ht="19.5" customHeight="1">
      <c r="B72"/>
    </row>
    <row r="73" spans="1:16" s="9" customFormat="1" ht="19.5" customHeight="1">
      <c r="A73"/>
      <c r="B73"/>
      <c r="C73"/>
      <c r="D73"/>
      <c r="E73"/>
      <c r="F73"/>
      <c r="G73"/>
      <c r="H73"/>
      <c r="I73"/>
      <c r="J73"/>
      <c r="K73"/>
      <c r="L73" t="s">
        <v>48</v>
      </c>
      <c r="M73"/>
      <c r="N73"/>
      <c r="O73"/>
      <c r="P73"/>
    </row>
    <row r="74" ht="19.5" customHeight="1">
      <c r="B74"/>
    </row>
    <row r="75" ht="19.5" customHeight="1">
      <c r="B75"/>
    </row>
    <row r="91" ht="19.5" customHeight="1">
      <c r="E91" t="s">
        <v>38</v>
      </c>
    </row>
    <row r="114" ht="19.5" customHeight="1">
      <c r="L114">
        <v>0</v>
      </c>
    </row>
  </sheetData>
  <mergeCells count="212">
    <mergeCell ref="O63:O64"/>
    <mergeCell ref="P63:P64"/>
    <mergeCell ref="A2:N2"/>
    <mergeCell ref="O61:O62"/>
    <mergeCell ref="P61:P62"/>
    <mergeCell ref="A63:A64"/>
    <mergeCell ref="B63:B64"/>
    <mergeCell ref="C63:D63"/>
    <mergeCell ref="E63:F63"/>
    <mergeCell ref="G63:H63"/>
    <mergeCell ref="I63:J63"/>
    <mergeCell ref="K63:L63"/>
    <mergeCell ref="M63:N63"/>
    <mergeCell ref="O59:O60"/>
    <mergeCell ref="P59:P60"/>
    <mergeCell ref="A61:A62"/>
    <mergeCell ref="B61:B62"/>
    <mergeCell ref="C61:D61"/>
    <mergeCell ref="E61:F61"/>
    <mergeCell ref="G61:H61"/>
    <mergeCell ref="I61:J61"/>
    <mergeCell ref="K61:L61"/>
    <mergeCell ref="M61:N61"/>
    <mergeCell ref="O57:O58"/>
    <mergeCell ref="P57:P58"/>
    <mergeCell ref="A59:A60"/>
    <mergeCell ref="B59:B60"/>
    <mergeCell ref="C59:D59"/>
    <mergeCell ref="E59:F59"/>
    <mergeCell ref="G59:H59"/>
    <mergeCell ref="I59:J59"/>
    <mergeCell ref="K59:L59"/>
    <mergeCell ref="M59:N59"/>
    <mergeCell ref="O55:O56"/>
    <mergeCell ref="P55:P56"/>
    <mergeCell ref="A57:A58"/>
    <mergeCell ref="B57:B58"/>
    <mergeCell ref="C57:D57"/>
    <mergeCell ref="E57:F57"/>
    <mergeCell ref="G57:H57"/>
    <mergeCell ref="I57:J57"/>
    <mergeCell ref="K57:L57"/>
    <mergeCell ref="M57:N57"/>
    <mergeCell ref="O53:O54"/>
    <mergeCell ref="P53:P54"/>
    <mergeCell ref="A55:A56"/>
    <mergeCell ref="B55:B56"/>
    <mergeCell ref="C55:D55"/>
    <mergeCell ref="E55:F55"/>
    <mergeCell ref="G55:H55"/>
    <mergeCell ref="I55:J55"/>
    <mergeCell ref="K55:L55"/>
    <mergeCell ref="M55:N55"/>
    <mergeCell ref="O51:O52"/>
    <mergeCell ref="P51:P52"/>
    <mergeCell ref="A53:A54"/>
    <mergeCell ref="B53:B54"/>
    <mergeCell ref="C53:D53"/>
    <mergeCell ref="E53:F53"/>
    <mergeCell ref="G53:H53"/>
    <mergeCell ref="I53:J53"/>
    <mergeCell ref="K53:L53"/>
    <mergeCell ref="M53:N53"/>
    <mergeCell ref="O49:O50"/>
    <mergeCell ref="P49:P50"/>
    <mergeCell ref="A51:A52"/>
    <mergeCell ref="B51:B52"/>
    <mergeCell ref="C51:D51"/>
    <mergeCell ref="E51:F51"/>
    <mergeCell ref="G51:H51"/>
    <mergeCell ref="I51:J51"/>
    <mergeCell ref="K51:L51"/>
    <mergeCell ref="M51:N51"/>
    <mergeCell ref="O47:O48"/>
    <mergeCell ref="P47:P48"/>
    <mergeCell ref="A49:A50"/>
    <mergeCell ref="B49:B50"/>
    <mergeCell ref="C49:D49"/>
    <mergeCell ref="E49:F49"/>
    <mergeCell ref="G49:H49"/>
    <mergeCell ref="I49:J49"/>
    <mergeCell ref="K49:L49"/>
    <mergeCell ref="M49:N49"/>
    <mergeCell ref="O45:O46"/>
    <mergeCell ref="P45:P46"/>
    <mergeCell ref="A47:A48"/>
    <mergeCell ref="B47:B48"/>
    <mergeCell ref="C47:D47"/>
    <mergeCell ref="E47:F47"/>
    <mergeCell ref="G47:H47"/>
    <mergeCell ref="I47:J47"/>
    <mergeCell ref="K47:L47"/>
    <mergeCell ref="M47:N47"/>
    <mergeCell ref="O43:O44"/>
    <mergeCell ref="P43:P44"/>
    <mergeCell ref="A45:A46"/>
    <mergeCell ref="B45:B46"/>
    <mergeCell ref="C45:D45"/>
    <mergeCell ref="E45:F45"/>
    <mergeCell ref="G45:H45"/>
    <mergeCell ref="I45:J45"/>
    <mergeCell ref="K45:L45"/>
    <mergeCell ref="M45:N45"/>
    <mergeCell ref="O41:O42"/>
    <mergeCell ref="P41:P42"/>
    <mergeCell ref="A43:A44"/>
    <mergeCell ref="B43:B44"/>
    <mergeCell ref="C43:D43"/>
    <mergeCell ref="E43:F43"/>
    <mergeCell ref="G43:H43"/>
    <mergeCell ref="I43:J43"/>
    <mergeCell ref="K43:L43"/>
    <mergeCell ref="M43:N43"/>
    <mergeCell ref="O39:O40"/>
    <mergeCell ref="P39:P40"/>
    <mergeCell ref="A41:A42"/>
    <mergeCell ref="B41:B42"/>
    <mergeCell ref="C41:D41"/>
    <mergeCell ref="E41:F41"/>
    <mergeCell ref="G41:H41"/>
    <mergeCell ref="I41:J41"/>
    <mergeCell ref="K41:L41"/>
    <mergeCell ref="M41:N41"/>
    <mergeCell ref="O37:O38"/>
    <mergeCell ref="P37:P38"/>
    <mergeCell ref="A39:A40"/>
    <mergeCell ref="B39:B40"/>
    <mergeCell ref="C39:D39"/>
    <mergeCell ref="E39:F39"/>
    <mergeCell ref="G39:H39"/>
    <mergeCell ref="I39:J39"/>
    <mergeCell ref="K39:L39"/>
    <mergeCell ref="M39:N39"/>
    <mergeCell ref="O35:O36"/>
    <mergeCell ref="P35:P36"/>
    <mergeCell ref="A37:A38"/>
    <mergeCell ref="B37:B38"/>
    <mergeCell ref="C37:D37"/>
    <mergeCell ref="E37:F37"/>
    <mergeCell ref="G37:H37"/>
    <mergeCell ref="I37:J37"/>
    <mergeCell ref="K37:L37"/>
    <mergeCell ref="M37:N37"/>
    <mergeCell ref="O33:O34"/>
    <mergeCell ref="P33:P34"/>
    <mergeCell ref="A35:A36"/>
    <mergeCell ref="B35:B36"/>
    <mergeCell ref="C35:D35"/>
    <mergeCell ref="E35:F35"/>
    <mergeCell ref="G35:H35"/>
    <mergeCell ref="I35:J35"/>
    <mergeCell ref="K35:L35"/>
    <mergeCell ref="M35:N35"/>
    <mergeCell ref="O31:O32"/>
    <mergeCell ref="P31:P32"/>
    <mergeCell ref="A33:A34"/>
    <mergeCell ref="B33:B34"/>
    <mergeCell ref="C33:D33"/>
    <mergeCell ref="E33:F33"/>
    <mergeCell ref="G33:H33"/>
    <mergeCell ref="I33:J33"/>
    <mergeCell ref="K33:L33"/>
    <mergeCell ref="M33:N33"/>
    <mergeCell ref="O29:O30"/>
    <mergeCell ref="P29:P30"/>
    <mergeCell ref="A31:A32"/>
    <mergeCell ref="B31:B32"/>
    <mergeCell ref="C31:D31"/>
    <mergeCell ref="E31:F31"/>
    <mergeCell ref="G31:H31"/>
    <mergeCell ref="I31:J31"/>
    <mergeCell ref="K31:L31"/>
    <mergeCell ref="M31:N31"/>
    <mergeCell ref="O27:O28"/>
    <mergeCell ref="P27:P28"/>
    <mergeCell ref="A29:A30"/>
    <mergeCell ref="B29:B30"/>
    <mergeCell ref="C29:D29"/>
    <mergeCell ref="E29:F29"/>
    <mergeCell ref="G29:H29"/>
    <mergeCell ref="I29:J29"/>
    <mergeCell ref="K29:L29"/>
    <mergeCell ref="M29:N29"/>
    <mergeCell ref="O25:O26"/>
    <mergeCell ref="P25:P26"/>
    <mergeCell ref="A27:A28"/>
    <mergeCell ref="B27:B28"/>
    <mergeCell ref="C27:D27"/>
    <mergeCell ref="E27:F27"/>
    <mergeCell ref="G27:H27"/>
    <mergeCell ref="I27:J27"/>
    <mergeCell ref="K27:L27"/>
    <mergeCell ref="M27:N27"/>
    <mergeCell ref="O23:O24"/>
    <mergeCell ref="P23:P24"/>
    <mergeCell ref="A25:A26"/>
    <mergeCell ref="B25:B26"/>
    <mergeCell ref="C25:D25"/>
    <mergeCell ref="E25:F25"/>
    <mergeCell ref="G25:H25"/>
    <mergeCell ref="I25:J25"/>
    <mergeCell ref="K25:L25"/>
    <mergeCell ref="M25:N25"/>
    <mergeCell ref="A1:N1"/>
    <mergeCell ref="A23:A24"/>
    <mergeCell ref="B23:B24"/>
    <mergeCell ref="C23:D23"/>
    <mergeCell ref="E23:F23"/>
    <mergeCell ref="G23:H23"/>
    <mergeCell ref="I23:J23"/>
    <mergeCell ref="K23:L23"/>
    <mergeCell ref="M23:N23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Kadlec</cp:lastModifiedBy>
  <dcterms:modified xsi:type="dcterms:W3CDTF">2008-05-03T18:32:57Z</dcterms:modified>
  <cp:category/>
  <cp:version/>
  <cp:contentType/>
  <cp:contentStatus/>
</cp:coreProperties>
</file>