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</author>
    <author>Martin</author>
  </authors>
  <commentList>
    <comment ref="F6" authorId="0">
      <text>
        <r>
          <rPr>
            <sz val="8"/>
            <rFont val="Tahoma"/>
            <family val="2"/>
          </rPr>
          <t xml:space="preserve">Číslo a název soutěže 612              
Pořadatel   LMK Rakovník  Fojtíkova 2395  Rakovník         
Datum a místo konání 4.4.2009  letiště AK Rakovník            
Kategorie   RCEN              
Počasí   jasno, 7-20 st. Celsia,  Z vítr  do 2 m/s          
Rozhodčí   Habart Jiří              
časoměřiči   Vostatek, Volráb, Habart Z., Chytrý, Šmíd J., Michalička I., Vyskočil, Nachtigal J.st.,
</t>
        </r>
      </text>
    </comment>
    <comment ref="K6" authorId="1">
      <text>
        <r>
          <rPr>
            <b/>
            <sz val="10"/>
            <rFont val="Tahoma"/>
            <family val="2"/>
          </rPr>
          <t>soutěž byla pro špatné počasí zrušena</t>
        </r>
      </text>
    </comment>
    <comment ref="O6" authorId="1">
      <text>
        <r>
          <rPr>
            <b/>
            <sz val="10"/>
            <rFont val="Tahoma"/>
            <family val="2"/>
          </rPr>
          <t>změna na RCEO</t>
        </r>
      </text>
    </comment>
    <comment ref="T6" authorId="1">
      <text>
        <r>
          <rPr>
            <b/>
            <sz val="10"/>
            <rFont val="Tahoma"/>
            <family val="2"/>
          </rPr>
          <t>změna na RCEO</t>
        </r>
      </text>
    </comment>
    <comment ref="G6" authorId="1">
      <text>
        <r>
          <rPr>
            <sz val="9"/>
            <rFont val="Tahoma"/>
            <family val="2"/>
          </rPr>
          <t xml:space="preserve">Název soutěže: JARNÍ DRÁTENICKÁ XXXVII.RCEN č.616    
Pořadatel: LMK ČESKÁ LÍPA,Milan Absolon nám.T.G.Masaryka 172 
Datum a místo: Letiště Manušice u České Lípy 25.4.2009     
Ředitel soutěže: Pavel Konig         
Sportovní komise: Železný M.,Uhlík J.,Absolon M.,       
Časoměřiči: Brunclík K.,Šimůnek D.,Železný J.,Pleschinger K.,Rejhon V.,Papírník V.,
Počasí: Slunečno,vítr do 3m/s,teplota 22*C.      
</t>
        </r>
      </text>
    </comment>
    <comment ref="H6" authorId="1">
      <text>
        <r>
          <rPr>
            <sz val="9"/>
            <rFont val="Tahoma"/>
            <family val="2"/>
          </rPr>
          <t xml:space="preserve">Číslo soutěže : 619   
Pořadatel soutěže : Modelklub České Budějovice, Lipenská 37, 370 01 České Budějovice
Datum konání : 25.4.2009   
Místo konání : Klubové modelářské letiště Hosín 
Počasí : Jasno, východní vítr do 5m/sec 
Ředitel soutěže : Mlčák Vladimír  
Sportovní komise : Kučera Jaromír, Mlčák Vladimír 
Časoměřiči : Dub Jiří, Calta Martin, Veselský Lukáš, Zielinski Jaroslav 
Sponzoři soutěže: MP Jet   
Zpracoval : Jiří Čužna   
Protesty: Soutěž proběhla bez protestů 
</t>
        </r>
        <r>
          <rPr>
            <b/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sz val="9"/>
            <rFont val="Tahoma"/>
            <family val="2"/>
          </rPr>
          <t>Číslo soutěže:  625
Pořadatel:  MK Lány ev č.264
Datum konání: 3.května 2009
Počasí :   jasno, proměnlivý směr mírného větru
Kategorie:  RCEN
Pravidla:  sportovní řád ČR
Ředitel soutěže: Miloslav Hořava
Sportovní komisař: ing.Zdeňěk Vyskočil
Časoměřiči:  Vladimír Valenta, Zdeňek Pucholt, František Kaplický,
Zpracování výsledků: František Brož</t>
        </r>
        <r>
          <rPr>
            <b/>
            <sz val="9"/>
            <rFont val="Tahoma"/>
            <family val="2"/>
          </rPr>
          <t xml:space="preserve">
</t>
        </r>
      </text>
    </comment>
    <comment ref="J6" authorId="1">
      <text>
        <r>
          <rPr>
            <sz val="9"/>
            <rFont val="Tahoma"/>
            <family val="2"/>
          </rPr>
          <t xml:space="preserve">Datum a místo konání:  9. 5. 2009  
Číslo soutěže:   626  
Kategorie:   RCEN  
Název soutěže:   Chomutovské elektry 
Pořadatel:   LMK Chomutov  
Ředitel soutěže:   Vlastimil Kocourek 
Sportovní komise:   Vlastimil Kocourek, Karel Vondrouš, 
Startér:   Vlastimil Kocourek 
Časoměřiči:   Kurt Melichar, Karel Vondrouš, Karel Vitner
Počasí:   Slunečno  
Protesty:   Soutěž bez protestů 
Zpracoval:   Vlastimil Kocourek v.r. 
</t>
        </r>
      </text>
    </comment>
    <comment ref="L6" authorId="1">
      <text>
        <r>
          <rPr>
            <sz val="9"/>
            <rFont val="Tahoma"/>
            <family val="2"/>
          </rPr>
          <t>číslo soutěže : 630            
pořadatel : Modelklub Náchod        výsledkovou listinu vypracoval : Krtička Jan
datum konání : 17,5,2009           
počasí : polojasno až jasno, vítr proměnlivých směrů do 4m/s     ředitel soutěže : ing. Jan Krtička v.r.
kategorie : RCEN - všechny věkové skupiny          
pravidla : Sportovní řád SMČR           
ředitel soutěže : ing.Jan Krtička           
startér : ing.Krtička Jan            
časoměřiči a bodovači : Hrubý Miroslav, Koutský Josef, Šmejkal Jan, Špatenka Václav, Eichler Jaroslav    
zpracování výsledků : Krtička Jan, Hrubý Miroslav         
Po dohodě na začátku soutěže odlétáno 6kol, nejhorší výsledek se škrtal, označen :</t>
        </r>
        <r>
          <rPr>
            <b/>
            <sz val="9"/>
            <rFont val="Tahoma"/>
            <family val="2"/>
          </rPr>
          <t xml:space="preserve">       
</t>
        </r>
      </text>
    </comment>
    <comment ref="M6" authorId="1">
      <text>
        <r>
          <rPr>
            <sz val="9"/>
            <rFont val="Tahoma"/>
            <family val="2"/>
          </rPr>
          <t xml:space="preserve">Evid. číslo soutěže:636
Pořadatel:RC model klub  Kladno 120
Datum konání:30.5.2009
Ředitel soutěže:Ing. M. Stejskal
Sportovní komisař:Richard Metz
Sport. funkce Škach I.,  Čítek R., Pucholt Zd.,Jann J.
Počasí:zataženo, teplota  10 st.C, vítr 5 m/s
</t>
        </r>
      </text>
    </comment>
    <comment ref="N6" authorId="1">
      <text>
        <r>
          <rPr>
            <sz val="9"/>
            <rFont val="Tahoma"/>
            <family val="2"/>
          </rPr>
          <t xml:space="preserve">Datum a místo konání: 6.6.2009   
Číslo soutěže:  639   
Pořadatel:  LMK Týnec nad Sázavou 
Ředitel soutěže:  Ing. Petr Cejnar  
Časoměřiči:  Jiří Mareš, M. Chalupník, D. Chludil
Počasí:   zataženo, JV vítr 2 - 6 m/s, teplota 16°C
</t>
        </r>
      </text>
    </comment>
    <comment ref="P6" authorId="1">
      <text>
        <r>
          <rPr>
            <sz val="9"/>
            <rFont val="Tahoma"/>
            <family val="2"/>
          </rPr>
          <t xml:space="preserve">Název soutěže: Bechyňská Elektro - vzpomínková   
Číslo soutěže: 641     
Kategorie: RCEN  (podle pravidel Sportovního řádu ČR) 
Pořadatel:  Leteckomodelářský klub 229 Bechyně  
Datum konání: 13.6.2009     
Místo konání: travnatá plocha u obce Hodonice; 4,5 km j.v. Bechyně
Hlavní rozhodčí: Miroslav Sedláček     
Ředitel soutěže: Jaromír Kučera     
Časoměřiči: Ing. R. Adam. J. Kučera, Ing. J. Válek atd.  
Startér:  Miroslav Sedláček     
Zpracovatel výsledků: M. Sedláček, Ing. R. Adam    
Počasí:  jasno, vítr západ. směrů  3 - 8 m/s, 10-20°C  </t>
        </r>
        <r>
          <rPr>
            <b/>
            <sz val="9"/>
            <rFont val="Tahoma"/>
            <family val="2"/>
          </rPr>
          <t xml:space="preserve">
</t>
        </r>
      </text>
    </comment>
    <comment ref="Q6" authorId="1">
      <text>
        <r>
          <rPr>
            <sz val="9"/>
            <rFont val="Tahoma"/>
            <family val="2"/>
          </rPr>
          <t xml:space="preserve"> Pořadatel: LMK 209 Úpice  
Datum a místo konání:  20. 6. 2009, zemědělské letiště ve Studenci u Trutnova 
Ředitel soutěže : Petr Lokvenc 
Hlavní rozhodčí: Michal Tilňák 
Ostatní rozhodčí: Petra Sixtová, Jan Anděl, Lukáš Hofman,Josef Hřebíček, Josef Novák, Jiří Souček 
Požasí: Oblačno, 20°C, proměnlivý vítr  1 - 3 m/sec 
Během soutěže ani po jejím skončení nebyly podány žádné protesty 
</t>
        </r>
      </text>
    </comment>
    <comment ref="R6" authorId="1">
      <text>
        <r>
          <rPr>
            <sz val="9"/>
            <rFont val="Tahoma"/>
            <family val="2"/>
          </rPr>
          <t xml:space="preserve">Číslo soutěže : 649   
Pořadatel soutěže : Modelklub České Budějovice, Lipenská 37, 370 01 České Budějovice
Datum konání : 27.6.2009   
Místo konání : Klubové modelářské letiště Hosín 
Počasí : Oblačno   
Ředitel soutěže : Porkristl Miroslav  
Sportovní komise : Dub Jiří   
Časoměřiči : Buřič Václav, Calta Martin, Kocifaj Tomáš 
Sponzoři soutěže: WMP   
Zpracoval : Jiří Čužna   
Protesty: Soutěž proběhla bez protestů 
 </t>
        </r>
        <r>
          <rPr>
            <b/>
            <sz val="9"/>
            <rFont val="Tahoma"/>
            <family val="2"/>
          </rPr>
          <t xml:space="preserve">
</t>
        </r>
      </text>
    </comment>
    <comment ref="S6" authorId="1">
      <text>
        <r>
          <rPr>
            <sz val="9"/>
            <rFont val="Tahoma"/>
            <family val="2"/>
          </rPr>
          <t xml:space="preserve">Číslo soutěže : 650   
Pořadatel soutěže : Modelářský klub Spořice
Datum konání : 28.6.2009   
Místo konání : Modelářské letiště Spořice 
Počasí : Mírný vítr 2-5 m/s   
Časoměřiči : Bereš, Vepřek, Novotny L., Novotný R.
Protesty: Soutěž proběhla bez protestů 
</t>
        </r>
      </text>
    </comment>
    <comment ref="U6" authorId="1">
      <text>
        <r>
          <rPr>
            <sz val="9"/>
            <rFont val="Tahoma"/>
            <family val="2"/>
          </rPr>
          <t>soutěž č. 653  RC EN  Strakonice 
Pořadatel: LMK Strakonice 
Strakonice letiště Lipky  26.7.2009 
počasí : polojasno,severozápadní vítr 3-7 m/s, teplota 17-23 C</t>
        </r>
        <r>
          <rPr>
            <b/>
            <sz val="9"/>
            <rFont val="Tahoma"/>
            <family val="2"/>
          </rPr>
          <t xml:space="preserve">
</t>
        </r>
      </text>
    </comment>
    <comment ref="V6" authorId="1">
      <text>
        <r>
          <rPr>
            <sz val="9"/>
            <rFont val="Tahoma"/>
            <family val="2"/>
          </rPr>
          <t xml:space="preserve">Ředitel soutěže: Josef Nečas
hlavní rozhodčí: Pavel Pyrochtaasomii: Petr Kubíek, Miroslav Dvoáek , Vladiskav Vaha, Karel Vávra, Jan Filip a další 
Počasí: polojasno, později zataženo, až déšť, severozápadní vítr do 5m/s.
teplota 18 °/C
</t>
        </r>
      </text>
    </comment>
    <comment ref="W6" authorId="1">
      <text>
        <r>
          <rPr>
            <sz val="9"/>
            <rFont val="Tahoma"/>
            <family val="2"/>
          </rPr>
          <t xml:space="preserve">Číslo a název soutěže 665        
Pořadatel   LMK Rakovník  Fojtíkova 2395  Rakovník   
Datum a místo konání 19.9.2009  letiště AK Rakovník     
Kategorie   RCEN        
Počasí   jasno, 14-25 st. Celsia,  V vítr  do 3 m/s   
Rozhodčí   Habart Jiří        
časoměřiči   Vostatek, Volráb, Habart Z., Chytrý,  Nachtigal J.st., Hůla, </t>
        </r>
        <r>
          <rPr>
            <b/>
            <sz val="9"/>
            <rFont val="Tahoma"/>
            <family val="2"/>
          </rPr>
          <t xml:space="preserve">
</t>
        </r>
      </text>
    </comment>
    <comment ref="X6" authorId="1">
      <text>
        <r>
          <rPr>
            <sz val="9"/>
            <rFont val="Tahoma"/>
            <family val="2"/>
          </rPr>
          <t xml:space="preserve">Název soutěže:           Svatováclavské elektrolétání
Číslo soutěže:              669
Kategorie:                  RCEN
Pořadatel:                   LMK 204 Roudnice n/L
Datum konání:           27.9.2009
Ředitel soutěže:          Fiala Karel
Hlavní rozhodčí:        Šediví
Časoměřiči:                Kožíšek,Jindra,Zdenek,Rous,Kamenský
Počasí:                         Jasno, vítr 0-2 m/s  
</t>
        </r>
      </text>
    </comment>
    <comment ref="Y6" authorId="1">
      <text>
        <r>
          <rPr>
            <sz val="9"/>
            <rFont val="Tahoma"/>
            <family val="2"/>
          </rPr>
          <t>Datum a místo konání:4. 10. 2009  Praha 4 - Písnice
Číslo soutěže:679   N-cup
Pořadatel:LMK Praha 213
Ředitel soutěže:Tomáš Vítek
Hlavní rozhodčí:Antonín Tvarůžka
Časoměřiči:pomocníci soutěžících
Počasí:Polojasno,  Z-vítr 10-12m/sec, v nárazech i více 
Protesty:během soutěže nebyl podán žádný protest</t>
        </r>
      </text>
    </comment>
  </commentList>
</comments>
</file>

<file path=xl/sharedStrings.xml><?xml version="1.0" encoding="utf-8"?>
<sst xmlns="http://schemas.openxmlformats.org/spreadsheetml/2006/main" count="92" uniqueCount="84">
  <si>
    <t>Soutěžící</t>
  </si>
  <si>
    <t>Klub</t>
  </si>
  <si>
    <t>Licence</t>
  </si>
  <si>
    <t>Soutěž - body</t>
  </si>
  <si>
    <t>Praha 4</t>
  </si>
  <si>
    <t>CZE 229-4</t>
  </si>
  <si>
    <t>Micka Jan</t>
  </si>
  <si>
    <t>CZE 229-7</t>
  </si>
  <si>
    <t>Úmístění</t>
  </si>
  <si>
    <r>
      <t xml:space="preserve">Soutěže </t>
    </r>
    <r>
      <rPr>
        <sz val="9"/>
        <rFont val="Arial CE"/>
        <family val="2"/>
      </rPr>
      <t>(podržením kurzoru nad danou soutěží se objeví podrobnosti )</t>
    </r>
  </si>
  <si>
    <t>1. Soutěž</t>
  </si>
  <si>
    <t>2. Soutěž</t>
  </si>
  <si>
    <t>3. Soutěž</t>
  </si>
  <si>
    <r>
      <t xml:space="preserve">Body - CELKEM </t>
    </r>
    <r>
      <rPr>
        <i/>
        <sz val="8"/>
        <rFont val="Arial CE"/>
        <family val="2"/>
      </rPr>
      <t>(výsledky tří nejlepších soutěží)</t>
    </r>
  </si>
  <si>
    <t>Max. počet bodů</t>
  </si>
  <si>
    <r>
      <t xml:space="preserve">Dosažený výkon v % </t>
    </r>
    <r>
      <rPr>
        <i/>
        <sz val="10"/>
        <rFont val="Arial CE"/>
        <family val="2"/>
      </rPr>
      <t>(vzhledem k vítězi)</t>
    </r>
  </si>
  <si>
    <t>CZE 74-13</t>
  </si>
  <si>
    <t>Kučera Jaromír</t>
  </si>
  <si>
    <t>Kukačka Tomáš</t>
  </si>
  <si>
    <t>Kukačka Martin</t>
  </si>
  <si>
    <t xml:space="preserve">   </t>
  </si>
  <si>
    <t xml:space="preserve">Zpracoval: </t>
  </si>
  <si>
    <t>trenér RCEN</t>
  </si>
  <si>
    <t>Martin Kukačka,</t>
  </si>
  <si>
    <t>Cába Jan</t>
  </si>
  <si>
    <t>CZE 52-036</t>
  </si>
  <si>
    <t>CZE 52-091</t>
  </si>
  <si>
    <t>Chomutov</t>
  </si>
  <si>
    <t>CZE 8-45</t>
  </si>
  <si>
    <t>Kubica Jan</t>
  </si>
  <si>
    <t>CZE 395-33</t>
  </si>
  <si>
    <t>Žampach Roman</t>
  </si>
  <si>
    <t>Váňa Jiří</t>
  </si>
  <si>
    <t>CZE 74-50</t>
  </si>
  <si>
    <t>Veselý Jiří</t>
  </si>
  <si>
    <t xml:space="preserve"> Celorepublikový žebříček soutěží RCEN 2009</t>
  </si>
  <si>
    <t>612_LMK Rakovník_4.4.2009</t>
  </si>
  <si>
    <t>616_LMK Česká Lípa_25.4.2009</t>
  </si>
  <si>
    <t>619_MK Č.Budějovice_25.4.2009</t>
  </si>
  <si>
    <t>625_MK Lány_3.5.2009</t>
  </si>
  <si>
    <t>626_LMK Chomutov_9.5.2009</t>
  </si>
  <si>
    <t>629_MK Elton Nové Město_16.5.2009</t>
  </si>
  <si>
    <t>630_MK Náchod_17.5.2009</t>
  </si>
  <si>
    <t>636_RC MK Kladno_30.5.2009</t>
  </si>
  <si>
    <t>639_LMK Týnec nS_6.6.2009</t>
  </si>
  <si>
    <t>641_LMK Bechyně_13.6.2009</t>
  </si>
  <si>
    <t>646_LMK Úpice_20.6.2009</t>
  </si>
  <si>
    <t>649_MK Č.Budějovice_27.6.2009</t>
  </si>
  <si>
    <t>653_Strakonice_26.7.2009</t>
  </si>
  <si>
    <t>658_Třebíč_22.8.2009</t>
  </si>
  <si>
    <t>665_Rakovník_19.9.2009</t>
  </si>
  <si>
    <t>669_Roudnice nad Labem_27.9.2009</t>
  </si>
  <si>
    <t>672_N-CUP Praha_4.10.2009</t>
  </si>
  <si>
    <t>640_MK Uničov_6.6.2009</t>
  </si>
  <si>
    <t>650_MK Spořice_28.6.2009</t>
  </si>
  <si>
    <t>652_MK Uničov_18.7.2009</t>
  </si>
  <si>
    <t>Duchcov</t>
  </si>
  <si>
    <t>CZE 523-1</t>
  </si>
  <si>
    <t>Česká Lípa</t>
  </si>
  <si>
    <t>CZE 52-082</t>
  </si>
  <si>
    <t>Adam Roman</t>
  </si>
  <si>
    <t>LMK České Budějovice</t>
  </si>
  <si>
    <t>LMK Bechyně</t>
  </si>
  <si>
    <t>CZE 52-083</t>
  </si>
  <si>
    <t>Pikart jaromír</t>
  </si>
  <si>
    <t>Pecka Petr</t>
  </si>
  <si>
    <t>CZE 52-013</t>
  </si>
  <si>
    <t>Kašpárek František</t>
  </si>
  <si>
    <t>CZE 442-15</t>
  </si>
  <si>
    <t>Mareš Luďěk</t>
  </si>
  <si>
    <t>CZE 442-24</t>
  </si>
  <si>
    <t>Mareš Jiří</t>
  </si>
  <si>
    <t>CZE 442-25</t>
  </si>
  <si>
    <t>Cejnar Petr</t>
  </si>
  <si>
    <t>CZE 442-8</t>
  </si>
  <si>
    <t>Úpice</t>
  </si>
  <si>
    <t>Lokvenc Petr</t>
  </si>
  <si>
    <t>CZE 209-11</t>
  </si>
  <si>
    <t>Matěna Zdeněk</t>
  </si>
  <si>
    <t>CZE 209-12</t>
  </si>
  <si>
    <t>Kadlec Jan</t>
  </si>
  <si>
    <t>Chlumec</t>
  </si>
  <si>
    <t>CZE 71-16</t>
  </si>
  <si>
    <t>Týnec nad S.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</si>
</sst>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General\ "/>
    <numFmt numFmtId="170" formatCode="#,##0.0"/>
    <numFmt numFmtId="171" formatCode="0;[Red]0"/>
    <numFmt numFmtId="172" formatCode="000\ 00"/>
  </numFmts>
  <fonts count="52">
    <font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26"/>
      <name val="Arial CE"/>
      <family val="2"/>
    </font>
    <font>
      <sz val="1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sz val="14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10" fontId="0" fillId="0" borderId="0" xfId="0" applyNumberFormat="1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6" xfId="47" applyBorder="1">
      <alignment/>
      <protection/>
    </xf>
    <xf numFmtId="0" fontId="0" fillId="0" borderId="0" xfId="47" applyBorder="1">
      <alignment/>
      <protection/>
    </xf>
    <xf numFmtId="0" fontId="0" fillId="0" borderId="0" xfId="47" applyBorder="1" applyAlignment="1">
      <alignment horizontal="center"/>
      <protection/>
    </xf>
    <xf numFmtId="0" fontId="0" fillId="0" borderId="0" xfId="47">
      <alignment/>
      <protection/>
    </xf>
    <xf numFmtId="167" fontId="0" fillId="0" borderId="16" xfId="47" applyNumberFormat="1" applyBorder="1" applyAlignment="1">
      <alignment horizontal="center"/>
      <protection/>
    </xf>
    <xf numFmtId="0" fontId="0" fillId="0" borderId="16" xfId="47" applyFill="1" applyBorder="1">
      <alignment/>
      <protection/>
    </xf>
    <xf numFmtId="0" fontId="2" fillId="0" borderId="20" xfId="0" applyFont="1" applyBorder="1" applyAlignment="1">
      <alignment horizontal="center" textRotation="90" wrapText="1"/>
    </xf>
    <xf numFmtId="0" fontId="0" fillId="0" borderId="16" xfId="47" applyFont="1" applyFill="1" applyBorder="1">
      <alignment/>
      <protection/>
    </xf>
    <xf numFmtId="10" fontId="0" fillId="0" borderId="16" xfId="47" applyNumberFormat="1" applyFont="1" applyBorder="1" applyAlignment="1">
      <alignment horizontal="center"/>
      <protection/>
    </xf>
    <xf numFmtId="0" fontId="0" fillId="0" borderId="16" xfId="47" applyFont="1" applyFill="1" applyBorder="1" applyAlignment="1">
      <alignment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30"/>
  <sheetViews>
    <sheetView tabSelected="1" zoomScalePageLayoutView="0" workbookViewId="0" topLeftCell="A1">
      <pane xSplit="13395" ySplit="7320" topLeftCell="W10" activePane="bottomRight" state="split"/>
      <selection pane="topLeft" activeCell="G1" sqref="G1"/>
      <selection pane="topRight" activeCell="W1" sqref="W1"/>
      <selection pane="bottomLeft" activeCell="G17" sqref="G17"/>
      <selection pane="bottomRight" activeCell="Y10" sqref="Y10:AA47"/>
      <selection pane="topLeft" activeCell="AF10" sqref="AF10"/>
    </sheetView>
  </sheetViews>
  <sheetFormatPr defaultColWidth="9.00390625" defaultRowHeight="12.75"/>
  <cols>
    <col min="1" max="1" width="1.875" style="0" customWidth="1"/>
    <col min="2" max="2" width="10.25390625" style="0" customWidth="1"/>
    <col min="3" max="3" width="17.875" style="0" customWidth="1"/>
    <col min="4" max="4" width="22.125" style="0" customWidth="1"/>
    <col min="5" max="5" width="11.25390625" style="0" customWidth="1"/>
    <col min="6" max="25" width="6.75390625" style="0" customWidth="1"/>
    <col min="26" max="26" width="0.12890625" style="0" hidden="1" customWidth="1"/>
    <col min="27" max="27" width="10.125" style="0" hidden="1" customWidth="1"/>
    <col min="28" max="28" width="10.375" style="0" customWidth="1"/>
    <col min="29" max="32" width="7.75390625" style="0" customWidth="1"/>
    <col min="35" max="57" width="7.75390625" style="0" hidden="1" customWidth="1"/>
    <col min="58" max="62" width="7.75390625" style="0" customWidth="1"/>
  </cols>
  <sheetData>
    <row r="1" ht="9.75" customHeight="1" thickBot="1"/>
    <row r="2" spans="2:27" ht="27.75" customHeight="1" thickBot="1">
      <c r="B2" s="45" t="s">
        <v>35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</row>
    <row r="3" spans="2:31" ht="21" customHeight="1" thickBot="1">
      <c r="B3" s="15"/>
      <c r="C3" s="16"/>
      <c r="D3" s="16"/>
      <c r="E3" s="16"/>
      <c r="F3" s="48" t="s">
        <v>9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16"/>
      <c r="AA3" s="17"/>
      <c r="AC3" s="42" t="s">
        <v>14</v>
      </c>
      <c r="AD3" s="43"/>
      <c r="AE3" s="44"/>
    </row>
    <row r="4" spans="2:31" ht="30" customHeight="1" hidden="1">
      <c r="B4" s="2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4"/>
      <c r="AC4" s="2"/>
      <c r="AD4" s="3"/>
      <c r="AE4" s="4"/>
    </row>
    <row r="5" spans="2:31" s="1" customFormat="1" ht="27" customHeight="1" hidden="1">
      <c r="B5" s="5"/>
      <c r="C5" s="6"/>
      <c r="D5" s="6"/>
      <c r="E5" s="6"/>
      <c r="F5" s="8" t="s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6"/>
      <c r="V5" s="6"/>
      <c r="W5" s="6"/>
      <c r="X5" s="6"/>
      <c r="Y5" s="6"/>
      <c r="Z5" s="6"/>
      <c r="AA5" s="7"/>
      <c r="AC5" s="5"/>
      <c r="AD5" s="6"/>
      <c r="AE5" s="7"/>
    </row>
    <row r="6" spans="2:41" s="1" customFormat="1" ht="118.5" customHeight="1" thickBot="1">
      <c r="B6" s="9" t="s">
        <v>8</v>
      </c>
      <c r="C6" s="12" t="s">
        <v>0</v>
      </c>
      <c r="D6" s="12" t="s">
        <v>1</v>
      </c>
      <c r="E6" s="11" t="s">
        <v>2</v>
      </c>
      <c r="F6" s="10" t="s">
        <v>36</v>
      </c>
      <c r="G6" s="10" t="s">
        <v>37</v>
      </c>
      <c r="H6" s="20" t="s">
        <v>38</v>
      </c>
      <c r="I6" s="20" t="s">
        <v>39</v>
      </c>
      <c r="J6" s="20" t="s">
        <v>40</v>
      </c>
      <c r="K6" s="20" t="s">
        <v>41</v>
      </c>
      <c r="L6" s="20" t="s">
        <v>42</v>
      </c>
      <c r="M6" s="20" t="s">
        <v>43</v>
      </c>
      <c r="N6" s="20" t="s">
        <v>44</v>
      </c>
      <c r="O6" s="20" t="s">
        <v>53</v>
      </c>
      <c r="P6" s="20" t="s">
        <v>45</v>
      </c>
      <c r="Q6" s="21" t="s">
        <v>46</v>
      </c>
      <c r="R6" s="20" t="s">
        <v>47</v>
      </c>
      <c r="S6" s="20" t="s">
        <v>54</v>
      </c>
      <c r="T6" s="20" t="s">
        <v>55</v>
      </c>
      <c r="U6" s="21" t="s">
        <v>48</v>
      </c>
      <c r="V6" s="21" t="s">
        <v>49</v>
      </c>
      <c r="W6" s="21" t="s">
        <v>50</v>
      </c>
      <c r="X6" s="38" t="s">
        <v>51</v>
      </c>
      <c r="Y6" s="21" t="s">
        <v>52</v>
      </c>
      <c r="Z6" s="27"/>
      <c r="AA6" s="28"/>
      <c r="AB6" s="1" t="s">
        <v>20</v>
      </c>
      <c r="AC6" s="29" t="s">
        <v>10</v>
      </c>
      <c r="AD6" s="29" t="s">
        <v>11</v>
      </c>
      <c r="AE6" s="29" t="s">
        <v>12</v>
      </c>
      <c r="AF6" s="13" t="s">
        <v>13</v>
      </c>
      <c r="AG6" s="14" t="s">
        <v>15</v>
      </c>
      <c r="AH6" s="18"/>
      <c r="AL6" s="6"/>
      <c r="AM6" s="6"/>
      <c r="AN6" s="6"/>
      <c r="AO6" s="6"/>
    </row>
    <row r="7" spans="2:57" ht="13.5" thickBot="1">
      <c r="B7" s="25">
        <v>1</v>
      </c>
      <c r="C7" s="39" t="s">
        <v>18</v>
      </c>
      <c r="D7" s="39" t="s">
        <v>61</v>
      </c>
      <c r="E7" s="39" t="s">
        <v>63</v>
      </c>
      <c r="F7" s="37"/>
      <c r="G7" s="37"/>
      <c r="H7" s="37">
        <v>989</v>
      </c>
      <c r="I7" s="37">
        <v>202</v>
      </c>
      <c r="J7" s="37"/>
      <c r="K7" s="37"/>
      <c r="L7" s="37"/>
      <c r="M7" s="37"/>
      <c r="N7" s="37">
        <v>1000</v>
      </c>
      <c r="O7" s="37"/>
      <c r="P7" s="37">
        <v>1000</v>
      </c>
      <c r="Q7" s="37"/>
      <c r="R7" s="37">
        <v>1000</v>
      </c>
      <c r="S7" s="37"/>
      <c r="T7" s="37"/>
      <c r="U7" s="37">
        <v>1000</v>
      </c>
      <c r="V7" s="37"/>
      <c r="W7" s="37"/>
      <c r="X7" s="37">
        <v>944</v>
      </c>
      <c r="Y7" s="37"/>
      <c r="Z7" s="35"/>
      <c r="AA7" s="35"/>
      <c r="AB7" s="35"/>
      <c r="AC7" s="32">
        <f aca="true" t="shared" si="0" ref="AC7:AC25">VALUE(LARGE(F7:Y7,1))</f>
        <v>1000</v>
      </c>
      <c r="AD7" s="32">
        <f aca="true" t="shared" si="1" ref="AD7:AD25">VALUE(LARGE(F7:Y7,2))</f>
        <v>1000</v>
      </c>
      <c r="AE7" s="32">
        <f aca="true" t="shared" si="2" ref="AE7:AE25">VALUE(LARGE(F7:Y7,3))</f>
        <v>1000</v>
      </c>
      <c r="AF7" s="36">
        <f aca="true" t="shared" si="3" ref="AF7:AF25">SUM(AC7:AE7)</f>
        <v>3000</v>
      </c>
      <c r="AG7" s="40">
        <f aca="true" t="shared" si="4" ref="AG7:AG25">AF7/3000</f>
        <v>1</v>
      </c>
      <c r="AH7" s="19"/>
      <c r="AI7" t="e">
        <f>VALUE(LARGE(#REF!,4))</f>
        <v>#REF!</v>
      </c>
      <c r="AJ7" t="e">
        <f>IF(#REF!&lt;&gt;0,1,0)</f>
        <v>#REF!</v>
      </c>
      <c r="AK7" t="e">
        <f>IF(#REF!&lt;&gt;0,1,0)</f>
        <v>#REF!</v>
      </c>
      <c r="AL7" t="e">
        <f>IF(#REF!&lt;&gt;0,1,0)</f>
        <v>#REF!</v>
      </c>
      <c r="AM7" t="e">
        <f>IF(#REF!&lt;&gt;0,1,0)</f>
        <v>#REF!</v>
      </c>
      <c r="AN7" t="e">
        <f>IF(#REF!&lt;&gt;0,1,0)</f>
        <v>#REF!</v>
      </c>
      <c r="AO7" t="e">
        <f>IF(#REF!&lt;&gt;0,1,0)</f>
        <v>#REF!</v>
      </c>
      <c r="AP7" t="e">
        <f>IF(#REF!&lt;&gt;0,1,0)</f>
        <v>#REF!</v>
      </c>
      <c r="AQ7" t="e">
        <f>IF(#REF!&lt;&gt;0,1,0)</f>
        <v>#REF!</v>
      </c>
      <c r="AR7" t="e">
        <f>IF(#REF!&lt;&gt;0,1,0)</f>
        <v>#REF!</v>
      </c>
      <c r="AS7" t="e">
        <f>IF(#REF!&lt;&gt;0,1,0)</f>
        <v>#REF!</v>
      </c>
      <c r="AT7" t="e">
        <f>IF(#REF!&lt;&gt;0,1,0)</f>
        <v>#REF!</v>
      </c>
      <c r="AU7" t="e">
        <f>IF(#REF!&lt;&gt;0,1,0)</f>
        <v>#REF!</v>
      </c>
      <c r="AV7" t="e">
        <f>IF(#REF!&lt;&gt;0,1,0)</f>
        <v>#REF!</v>
      </c>
      <c r="AW7" t="e">
        <f>IF(#REF!&lt;&gt;0,1,0)</f>
        <v>#REF!</v>
      </c>
      <c r="AX7" t="e">
        <f>IF(#REF!&lt;&gt;0,1,0)</f>
        <v>#REF!</v>
      </c>
      <c r="AY7" t="e">
        <f>IF(#REF!&lt;&gt;0,1,0)</f>
        <v>#REF!</v>
      </c>
      <c r="AZ7" t="e">
        <f>IF(#REF!&lt;&gt;0,1,0)</f>
        <v>#REF!</v>
      </c>
      <c r="BA7" t="e">
        <f>IF(#REF!&lt;&gt;0,1,0)</f>
        <v>#REF!</v>
      </c>
      <c r="BB7" t="e">
        <f>IF(#REF!&lt;&gt;0,1,0)</f>
        <v>#REF!</v>
      </c>
      <c r="BC7" t="e">
        <f>IF(#REF!&lt;&gt;0,1,0)</f>
        <v>#REF!</v>
      </c>
      <c r="BD7" t="e">
        <f>IF(#REF!&lt;&gt;0,1,0)</f>
        <v>#REF!</v>
      </c>
      <c r="BE7" t="e">
        <f>IF(#REF!&lt;&gt;0,1,0)</f>
        <v>#REF!</v>
      </c>
    </row>
    <row r="8" spans="2:57" ht="13.5" thickBot="1">
      <c r="B8" s="25">
        <v>2</v>
      </c>
      <c r="C8" s="39" t="s">
        <v>19</v>
      </c>
      <c r="D8" s="39" t="s">
        <v>61</v>
      </c>
      <c r="E8" s="39" t="s">
        <v>59</v>
      </c>
      <c r="F8" s="37"/>
      <c r="G8" s="37"/>
      <c r="H8" s="37">
        <v>1000</v>
      </c>
      <c r="I8" s="37">
        <v>341</v>
      </c>
      <c r="J8" s="37"/>
      <c r="K8" s="37"/>
      <c r="L8" s="37"/>
      <c r="M8" s="37"/>
      <c r="N8" s="37">
        <v>990</v>
      </c>
      <c r="O8" s="37"/>
      <c r="P8" s="37">
        <v>995</v>
      </c>
      <c r="Q8" s="37"/>
      <c r="R8" s="37">
        <v>1000</v>
      </c>
      <c r="S8" s="37"/>
      <c r="T8" s="37"/>
      <c r="U8" s="37">
        <v>978</v>
      </c>
      <c r="V8" s="37"/>
      <c r="W8" s="37"/>
      <c r="X8" s="37">
        <v>1000</v>
      </c>
      <c r="Y8" s="37"/>
      <c r="Z8" s="33"/>
      <c r="AA8" s="34"/>
      <c r="AB8" s="35"/>
      <c r="AC8" s="32">
        <f t="shared" si="0"/>
        <v>1000</v>
      </c>
      <c r="AD8" s="32">
        <f t="shared" si="1"/>
        <v>1000</v>
      </c>
      <c r="AE8" s="32">
        <f t="shared" si="2"/>
        <v>1000</v>
      </c>
      <c r="AF8" s="36">
        <f t="shared" si="3"/>
        <v>3000</v>
      </c>
      <c r="AG8" s="40">
        <f t="shared" si="4"/>
        <v>1</v>
      </c>
      <c r="AH8" s="19"/>
      <c r="AI8" t="e">
        <f>VALUE(LARGE(#REF!,4))</f>
        <v>#REF!</v>
      </c>
      <c r="AJ8" t="e">
        <f>IF(#REF!&lt;&gt;0,1,0)</f>
        <v>#REF!</v>
      </c>
      <c r="AK8" t="e">
        <f>IF(#REF!&lt;&gt;0,1,0)</f>
        <v>#REF!</v>
      </c>
      <c r="AL8" t="e">
        <f>IF(#REF!&lt;&gt;0,1,0)</f>
        <v>#REF!</v>
      </c>
      <c r="AM8" t="e">
        <f>IF(#REF!&lt;&gt;0,1,0)</f>
        <v>#REF!</v>
      </c>
      <c r="AN8" t="e">
        <f>IF(#REF!&lt;&gt;0,1,0)</f>
        <v>#REF!</v>
      </c>
      <c r="AO8" t="e">
        <f>IF(#REF!&lt;&gt;0,1,0)</f>
        <v>#REF!</v>
      </c>
      <c r="AP8" t="e">
        <f>IF(#REF!&lt;&gt;0,1,0)</f>
        <v>#REF!</v>
      </c>
      <c r="AQ8" t="e">
        <f>IF(#REF!&lt;&gt;0,1,0)</f>
        <v>#REF!</v>
      </c>
      <c r="AR8" t="e">
        <f>IF(#REF!&lt;&gt;0,1,0)</f>
        <v>#REF!</v>
      </c>
      <c r="AS8" t="e">
        <f>IF(#REF!&lt;&gt;0,1,0)</f>
        <v>#REF!</v>
      </c>
      <c r="AT8" t="e">
        <f>IF(#REF!&lt;&gt;0,1,0)</f>
        <v>#REF!</v>
      </c>
      <c r="AU8" t="e">
        <f>IF(#REF!&lt;&gt;0,1,0)</f>
        <v>#REF!</v>
      </c>
      <c r="AV8" t="e">
        <f>IF(#REF!&lt;&gt;0,1,0)</f>
        <v>#REF!</v>
      </c>
      <c r="AW8" t="e">
        <f>IF(#REF!&lt;&gt;0,1,0)</f>
        <v>#REF!</v>
      </c>
      <c r="AX8" t="e">
        <f>IF(#REF!&lt;&gt;0,1,0)</f>
        <v>#REF!</v>
      </c>
      <c r="AY8" t="e">
        <f>IF(#REF!&lt;&gt;0,1,0)</f>
        <v>#REF!</v>
      </c>
      <c r="AZ8" t="e">
        <f>IF(#REF!&lt;&gt;0,1,0)</f>
        <v>#REF!</v>
      </c>
      <c r="BA8" t="e">
        <f>IF(#REF!&lt;&gt;0,1,0)</f>
        <v>#REF!</v>
      </c>
      <c r="BB8" t="e">
        <f>IF(#REF!&lt;&gt;0,1,0)</f>
        <v>#REF!</v>
      </c>
      <c r="BC8" t="e">
        <f>IF(#REF!&lt;&gt;0,1,0)</f>
        <v>#REF!</v>
      </c>
      <c r="BD8" t="e">
        <f>IF(#REF!&lt;&gt;0,1,0)</f>
        <v>#REF!</v>
      </c>
      <c r="BE8" t="e">
        <f>IF(#REF!&lt;&gt;0,1,0)</f>
        <v>#REF!</v>
      </c>
    </row>
    <row r="9" spans="2:57" ht="13.5" thickBot="1">
      <c r="B9" s="25">
        <v>3</v>
      </c>
      <c r="C9" s="39" t="s">
        <v>67</v>
      </c>
      <c r="D9" s="37" t="s">
        <v>83</v>
      </c>
      <c r="E9" s="39" t="s">
        <v>68</v>
      </c>
      <c r="F9" s="37"/>
      <c r="G9" s="37"/>
      <c r="H9" s="37"/>
      <c r="I9" s="37">
        <v>1000</v>
      </c>
      <c r="J9" s="37"/>
      <c r="K9" s="37"/>
      <c r="L9" s="37"/>
      <c r="M9" s="37"/>
      <c r="N9" s="37">
        <v>994</v>
      </c>
      <c r="O9" s="37"/>
      <c r="P9" s="37">
        <v>1000</v>
      </c>
      <c r="Q9" s="37"/>
      <c r="R9" s="37"/>
      <c r="S9" s="37"/>
      <c r="T9" s="37"/>
      <c r="U9" s="37"/>
      <c r="V9" s="37"/>
      <c r="W9" s="37"/>
      <c r="X9" s="37">
        <v>917</v>
      </c>
      <c r="Y9" s="37">
        <v>936</v>
      </c>
      <c r="Z9" s="33"/>
      <c r="AA9" s="34"/>
      <c r="AB9" s="35"/>
      <c r="AC9" s="32">
        <f t="shared" si="0"/>
        <v>1000</v>
      </c>
      <c r="AD9" s="32">
        <f t="shared" si="1"/>
        <v>1000</v>
      </c>
      <c r="AE9" s="32">
        <f t="shared" si="2"/>
        <v>994</v>
      </c>
      <c r="AF9" s="36">
        <f t="shared" si="3"/>
        <v>2994</v>
      </c>
      <c r="AG9" s="40">
        <f t="shared" si="4"/>
        <v>0.998</v>
      </c>
      <c r="AH9" s="19"/>
      <c r="AI9" t="e">
        <f>VALUE(LARGE(#REF!,4))</f>
        <v>#REF!</v>
      </c>
      <c r="AJ9" t="e">
        <f>IF(#REF!&lt;&gt;0,1,0)</f>
        <v>#REF!</v>
      </c>
      <c r="AK9" t="e">
        <f>IF(#REF!&lt;&gt;0,1,0)</f>
        <v>#REF!</v>
      </c>
      <c r="AL9" t="e">
        <f>IF(#REF!&lt;&gt;0,1,0)</f>
        <v>#REF!</v>
      </c>
      <c r="AM9" t="e">
        <f>IF(#REF!&lt;&gt;0,1,0)</f>
        <v>#REF!</v>
      </c>
      <c r="AN9" t="e">
        <f>IF(#REF!&lt;&gt;0,1,0)</f>
        <v>#REF!</v>
      </c>
      <c r="AO9" t="e">
        <f>IF(#REF!&lt;&gt;0,1,0)</f>
        <v>#REF!</v>
      </c>
      <c r="AP9" t="e">
        <f>IF(#REF!&lt;&gt;0,1,0)</f>
        <v>#REF!</v>
      </c>
      <c r="AQ9" t="e">
        <f>IF(#REF!&lt;&gt;0,1,0)</f>
        <v>#REF!</v>
      </c>
      <c r="AR9" t="e">
        <f>IF(#REF!&lt;&gt;0,1,0)</f>
        <v>#REF!</v>
      </c>
      <c r="AS9" t="e">
        <f>IF(#REF!&lt;&gt;0,1,0)</f>
        <v>#REF!</v>
      </c>
      <c r="AT9" t="e">
        <f>IF(#REF!&lt;&gt;0,1,0)</f>
        <v>#REF!</v>
      </c>
      <c r="AU9" t="e">
        <f>IF(#REF!&lt;&gt;0,1,0)</f>
        <v>#REF!</v>
      </c>
      <c r="AV9" t="e">
        <f>IF(#REF!&lt;&gt;0,1,0)</f>
        <v>#REF!</v>
      </c>
      <c r="AW9" t="e">
        <f>IF(#REF!&lt;&gt;0,1,0)</f>
        <v>#REF!</v>
      </c>
      <c r="AX9" t="e">
        <f>IF(#REF!&lt;&gt;0,1,0)</f>
        <v>#REF!</v>
      </c>
      <c r="AY9" t="e">
        <f>IF(#REF!&lt;&gt;0,1,0)</f>
        <v>#REF!</v>
      </c>
      <c r="AZ9" t="e">
        <f>IF(#REF!&lt;&gt;0,1,0)</f>
        <v>#REF!</v>
      </c>
      <c r="BA9" t="e">
        <f>IF(#REF!&lt;&gt;0,1,0)</f>
        <v>#REF!</v>
      </c>
      <c r="BB9" t="e">
        <f>IF(#REF!&lt;&gt;0,1,0)</f>
        <v>#REF!</v>
      </c>
      <c r="BC9" t="e">
        <f>IF(#REF!&lt;&gt;0,1,0)</f>
        <v>#REF!</v>
      </c>
      <c r="BD9" t="e">
        <f>IF(#REF!&lt;&gt;0,1,0)</f>
        <v>#REF!</v>
      </c>
      <c r="BE9" t="e">
        <f>IF(#REF!&lt;&gt;0,1,0)</f>
        <v>#REF!</v>
      </c>
    </row>
    <row r="10" spans="2:57" ht="13.5" thickBot="1">
      <c r="B10" s="25">
        <v>4</v>
      </c>
      <c r="C10" s="39" t="s">
        <v>29</v>
      </c>
      <c r="D10" s="39" t="s">
        <v>58</v>
      </c>
      <c r="E10" s="39" t="s">
        <v>30</v>
      </c>
      <c r="F10" s="37"/>
      <c r="G10" s="37">
        <v>989</v>
      </c>
      <c r="H10" s="37"/>
      <c r="I10" s="37"/>
      <c r="J10" s="37">
        <v>1000</v>
      </c>
      <c r="K10" s="37"/>
      <c r="L10" s="37"/>
      <c r="M10" s="37">
        <v>1000</v>
      </c>
      <c r="N10" s="37"/>
      <c r="O10" s="37"/>
      <c r="P10" s="37"/>
      <c r="Q10" s="37"/>
      <c r="R10" s="37"/>
      <c r="S10" s="37">
        <v>984</v>
      </c>
      <c r="T10" s="37"/>
      <c r="U10" s="37"/>
      <c r="V10" s="37"/>
      <c r="W10" s="37"/>
      <c r="X10" s="37">
        <v>981</v>
      </c>
      <c r="Y10" s="37"/>
      <c r="Z10" s="33"/>
      <c r="AA10" s="34"/>
      <c r="AC10" s="32">
        <f t="shared" si="0"/>
        <v>1000</v>
      </c>
      <c r="AD10" s="32">
        <f t="shared" si="1"/>
        <v>1000</v>
      </c>
      <c r="AE10" s="32">
        <f t="shared" si="2"/>
        <v>989</v>
      </c>
      <c r="AF10" s="36">
        <f t="shared" si="3"/>
        <v>2989</v>
      </c>
      <c r="AG10" s="40">
        <f t="shared" si="4"/>
        <v>0.9963333333333333</v>
      </c>
      <c r="AH10" s="19"/>
      <c r="AI10" t="e">
        <f>VALUE(LARGE(#REF!,4))</f>
        <v>#REF!</v>
      </c>
      <c r="AJ10" t="e">
        <f>IF(#REF!&lt;&gt;0,1,0)</f>
        <v>#REF!</v>
      </c>
      <c r="AK10" t="e">
        <f>IF(#REF!&lt;&gt;0,1,0)</f>
        <v>#REF!</v>
      </c>
      <c r="AL10" t="e">
        <f>IF(#REF!&lt;&gt;0,1,0)</f>
        <v>#REF!</v>
      </c>
      <c r="AM10" t="e">
        <f>IF(#REF!&lt;&gt;0,1,0)</f>
        <v>#REF!</v>
      </c>
      <c r="AN10" t="e">
        <f>IF(#REF!&lt;&gt;0,1,0)</f>
        <v>#REF!</v>
      </c>
      <c r="AO10" t="e">
        <f>IF(#REF!&lt;&gt;0,1,0)</f>
        <v>#REF!</v>
      </c>
      <c r="AP10" t="e">
        <f>IF(#REF!&lt;&gt;0,1,0)</f>
        <v>#REF!</v>
      </c>
      <c r="AQ10" t="e">
        <f>IF(#REF!&lt;&gt;0,1,0)</f>
        <v>#REF!</v>
      </c>
      <c r="AR10" t="e">
        <f>IF(#REF!&lt;&gt;0,1,0)</f>
        <v>#REF!</v>
      </c>
      <c r="AS10" t="e">
        <f>IF(#REF!&lt;&gt;0,1,0)</f>
        <v>#REF!</v>
      </c>
      <c r="AT10" t="e">
        <f>IF(#REF!&lt;&gt;0,1,0)</f>
        <v>#REF!</v>
      </c>
      <c r="AU10" t="e">
        <f>IF(#REF!&lt;&gt;0,1,0)</f>
        <v>#REF!</v>
      </c>
      <c r="AV10" t="e">
        <f>IF(#REF!&lt;&gt;0,1,0)</f>
        <v>#REF!</v>
      </c>
      <c r="AW10" t="e">
        <f>IF(#REF!&lt;&gt;0,1,0)</f>
        <v>#REF!</v>
      </c>
      <c r="AX10" t="e">
        <f>IF(#REF!&lt;&gt;0,1,0)</f>
        <v>#REF!</v>
      </c>
      <c r="AY10" t="e">
        <f>IF(#REF!&lt;&gt;0,1,0)</f>
        <v>#REF!</v>
      </c>
      <c r="AZ10" t="e">
        <f>IF(#REF!&lt;&gt;0,1,0)</f>
        <v>#REF!</v>
      </c>
      <c r="BA10" t="e">
        <f>IF(#REF!&lt;&gt;0,1,0)</f>
        <v>#REF!</v>
      </c>
      <c r="BB10" t="e">
        <f>IF(#REF!&lt;&gt;0,1,0)</f>
        <v>#REF!</v>
      </c>
      <c r="BC10" t="e">
        <f>IF(#REF!&lt;&gt;0,1,0)</f>
        <v>#REF!</v>
      </c>
      <c r="BD10" t="e">
        <f>IF(#REF!&lt;&gt;0,1,0)</f>
        <v>#REF!</v>
      </c>
      <c r="BE10" t="e">
        <f>IF(#REF!&lt;&gt;0,1,0)</f>
        <v>#REF!</v>
      </c>
    </row>
    <row r="11" spans="2:57" ht="13.5" thickBot="1">
      <c r="B11" s="25">
        <v>5</v>
      </c>
      <c r="C11" s="39" t="s">
        <v>34</v>
      </c>
      <c r="D11" s="39" t="s">
        <v>27</v>
      </c>
      <c r="E11" s="39" t="s">
        <v>28</v>
      </c>
      <c r="F11" s="37"/>
      <c r="G11" s="37">
        <v>990</v>
      </c>
      <c r="H11" s="37"/>
      <c r="I11" s="37">
        <v>198</v>
      </c>
      <c r="J11" s="37"/>
      <c r="K11" s="37"/>
      <c r="L11" s="37"/>
      <c r="M11" s="37">
        <v>989</v>
      </c>
      <c r="N11" s="37"/>
      <c r="O11" s="37"/>
      <c r="P11" s="37"/>
      <c r="Q11" s="37"/>
      <c r="R11" s="37"/>
      <c r="S11" s="37">
        <v>995</v>
      </c>
      <c r="T11" s="37"/>
      <c r="U11" s="37"/>
      <c r="V11" s="37"/>
      <c r="W11" s="37"/>
      <c r="X11" s="37">
        <v>975</v>
      </c>
      <c r="Y11" s="37"/>
      <c r="Z11" s="33"/>
      <c r="AA11" s="34"/>
      <c r="AB11" s="35"/>
      <c r="AC11" s="32">
        <f t="shared" si="0"/>
        <v>995</v>
      </c>
      <c r="AD11" s="32">
        <f t="shared" si="1"/>
        <v>990</v>
      </c>
      <c r="AE11" s="32">
        <f t="shared" si="2"/>
        <v>989</v>
      </c>
      <c r="AF11" s="36">
        <f t="shared" si="3"/>
        <v>2974</v>
      </c>
      <c r="AG11" s="40">
        <f t="shared" si="4"/>
        <v>0.9913333333333333</v>
      </c>
      <c r="AH11" s="19"/>
      <c r="AI11" t="e">
        <f>VALUE(LARGE(#REF!,4))</f>
        <v>#REF!</v>
      </c>
      <c r="AJ11" t="e">
        <f>IF(#REF!&lt;&gt;0,1,0)</f>
        <v>#REF!</v>
      </c>
      <c r="AK11" t="e">
        <f>IF(#REF!&lt;&gt;0,1,0)</f>
        <v>#REF!</v>
      </c>
      <c r="AL11" t="e">
        <f>IF(#REF!&lt;&gt;0,1,0)</f>
        <v>#REF!</v>
      </c>
      <c r="AM11" t="e">
        <f>IF(#REF!&lt;&gt;0,1,0)</f>
        <v>#REF!</v>
      </c>
      <c r="AN11" t="e">
        <f>IF(#REF!&lt;&gt;0,1,0)</f>
        <v>#REF!</v>
      </c>
      <c r="AO11" t="e">
        <f>IF(#REF!&lt;&gt;0,1,0)</f>
        <v>#REF!</v>
      </c>
      <c r="AP11" t="e">
        <f>IF(#REF!&lt;&gt;0,1,0)</f>
        <v>#REF!</v>
      </c>
      <c r="AQ11" t="e">
        <f>IF(#REF!&lt;&gt;0,1,0)</f>
        <v>#REF!</v>
      </c>
      <c r="AR11" t="e">
        <f>IF(#REF!&lt;&gt;0,1,0)</f>
        <v>#REF!</v>
      </c>
      <c r="AS11" t="e">
        <f>IF(#REF!&lt;&gt;0,1,0)</f>
        <v>#REF!</v>
      </c>
      <c r="AT11" t="e">
        <f>IF(#REF!&lt;&gt;0,1,0)</f>
        <v>#REF!</v>
      </c>
      <c r="AU11" t="e">
        <f>IF(#REF!&lt;&gt;0,1,0)</f>
        <v>#REF!</v>
      </c>
      <c r="AV11" t="e">
        <f>IF(#REF!&lt;&gt;0,1,0)</f>
        <v>#REF!</v>
      </c>
      <c r="AW11" t="e">
        <f>IF(#REF!&lt;&gt;0,1,0)</f>
        <v>#REF!</v>
      </c>
      <c r="AX11" t="e">
        <f>IF(#REF!&lt;&gt;0,1,0)</f>
        <v>#REF!</v>
      </c>
      <c r="AY11" t="e">
        <f>IF(#REF!&lt;&gt;0,1,0)</f>
        <v>#REF!</v>
      </c>
      <c r="AZ11" t="e">
        <f>IF(#REF!&lt;&gt;0,1,0)</f>
        <v>#REF!</v>
      </c>
      <c r="BA11" t="e">
        <f>IF(#REF!&lt;&gt;0,1,0)</f>
        <v>#REF!</v>
      </c>
      <c r="BB11" t="e">
        <f>IF(#REF!&lt;&gt;0,1,0)</f>
        <v>#REF!</v>
      </c>
      <c r="BC11" t="e">
        <f>IF(#REF!&lt;&gt;0,1,0)</f>
        <v>#REF!</v>
      </c>
      <c r="BD11" t="e">
        <f>IF(#REF!&lt;&gt;0,1,0)</f>
        <v>#REF!</v>
      </c>
      <c r="BE11" t="e">
        <f>IF(#REF!&lt;&gt;0,1,0)</f>
        <v>#REF!</v>
      </c>
    </row>
    <row r="12" spans="2:57" ht="13.5" thickBot="1">
      <c r="B12" s="25">
        <v>6</v>
      </c>
      <c r="C12" s="39" t="s">
        <v>69</v>
      </c>
      <c r="D12" s="37"/>
      <c r="E12" s="39" t="s">
        <v>70</v>
      </c>
      <c r="F12" s="37"/>
      <c r="G12" s="37"/>
      <c r="H12" s="37"/>
      <c r="I12" s="37">
        <v>981</v>
      </c>
      <c r="J12" s="37"/>
      <c r="K12" s="37"/>
      <c r="L12" s="37"/>
      <c r="M12" s="37"/>
      <c r="N12" s="37"/>
      <c r="O12" s="37"/>
      <c r="P12" s="37">
        <v>918</v>
      </c>
      <c r="Q12" s="37"/>
      <c r="R12" s="37">
        <v>985</v>
      </c>
      <c r="S12" s="37"/>
      <c r="T12" s="37"/>
      <c r="U12" s="37"/>
      <c r="V12" s="37"/>
      <c r="W12" s="37">
        <v>1000</v>
      </c>
      <c r="X12" s="37">
        <v>960</v>
      </c>
      <c r="Y12" s="37">
        <v>221</v>
      </c>
      <c r="Z12" s="33"/>
      <c r="AA12" s="34"/>
      <c r="AB12" s="35"/>
      <c r="AC12" s="32">
        <f t="shared" si="0"/>
        <v>1000</v>
      </c>
      <c r="AD12" s="32">
        <f t="shared" si="1"/>
        <v>985</v>
      </c>
      <c r="AE12" s="32">
        <f t="shared" si="2"/>
        <v>981</v>
      </c>
      <c r="AF12" s="36">
        <f t="shared" si="3"/>
        <v>2966</v>
      </c>
      <c r="AG12" s="40">
        <f t="shared" si="4"/>
        <v>0.9886666666666667</v>
      </c>
      <c r="AH12" s="19"/>
      <c r="AI12" t="e">
        <f>VALUE(LARGE(F31:Y31,4))</f>
        <v>#NUM!</v>
      </c>
      <c r="AJ12">
        <f aca="true" t="shared" si="5" ref="AJ12:AY12">IF(F31&lt;&gt;0,1,0)</f>
        <v>0</v>
      </c>
      <c r="AK12">
        <f t="shared" si="5"/>
        <v>0</v>
      </c>
      <c r="AL12">
        <f t="shared" si="5"/>
        <v>0</v>
      </c>
      <c r="AM12">
        <f t="shared" si="5"/>
        <v>0</v>
      </c>
      <c r="AN12">
        <f t="shared" si="5"/>
        <v>0</v>
      </c>
      <c r="AO12">
        <f t="shared" si="5"/>
        <v>0</v>
      </c>
      <c r="AP12">
        <f t="shared" si="5"/>
        <v>0</v>
      </c>
      <c r="AQ12">
        <f t="shared" si="5"/>
        <v>0</v>
      </c>
      <c r="AR12">
        <f t="shared" si="5"/>
        <v>0</v>
      </c>
      <c r="AS12">
        <f t="shared" si="5"/>
        <v>0</v>
      </c>
      <c r="AT12">
        <f t="shared" si="5"/>
        <v>0</v>
      </c>
      <c r="AU12">
        <f t="shared" si="5"/>
        <v>0</v>
      </c>
      <c r="AV12">
        <f t="shared" si="5"/>
        <v>0</v>
      </c>
      <c r="AW12">
        <f t="shared" si="5"/>
        <v>0</v>
      </c>
      <c r="AX12">
        <f t="shared" si="5"/>
        <v>0</v>
      </c>
      <c r="AY12">
        <f t="shared" si="5"/>
        <v>0</v>
      </c>
      <c r="AZ12">
        <f>IF(W31&lt;&gt;0,1,0)</f>
        <v>0</v>
      </c>
      <c r="BA12">
        <f>IF(X31&lt;&gt;0,1,0)</f>
        <v>0</v>
      </c>
      <c r="BB12">
        <f>IF(Y31&lt;&gt;0,1,0)</f>
        <v>0</v>
      </c>
      <c r="BC12" t="e">
        <f>IF(#REF!&lt;&gt;0,1,0)</f>
        <v>#REF!</v>
      </c>
      <c r="BD12" t="e">
        <f>IF(#REF!&lt;&gt;0,1,0)</f>
        <v>#REF!</v>
      </c>
      <c r="BE12" t="e">
        <f>IF(#REF!&lt;&gt;0,1,0)</f>
        <v>#REF!</v>
      </c>
    </row>
    <row r="13" spans="2:57" ht="13.5" thickBot="1">
      <c r="B13" s="25">
        <v>7</v>
      </c>
      <c r="C13" s="39" t="s">
        <v>6</v>
      </c>
      <c r="D13" s="39" t="s">
        <v>4</v>
      </c>
      <c r="E13" s="39" t="s">
        <v>16</v>
      </c>
      <c r="F13" s="37">
        <v>979</v>
      </c>
      <c r="G13" s="37"/>
      <c r="H13" s="37"/>
      <c r="I13" s="37"/>
      <c r="J13" s="37"/>
      <c r="K13" s="37"/>
      <c r="L13" s="37">
        <v>1000</v>
      </c>
      <c r="M13" s="37"/>
      <c r="N13" s="37">
        <v>986</v>
      </c>
      <c r="O13" s="37"/>
      <c r="P13" s="37"/>
      <c r="Q13" s="37"/>
      <c r="R13" s="37"/>
      <c r="S13" s="37"/>
      <c r="T13" s="37"/>
      <c r="U13" s="37"/>
      <c r="V13" s="37"/>
      <c r="W13" s="37"/>
      <c r="X13" s="37">
        <v>975</v>
      </c>
      <c r="Y13" s="37">
        <v>914</v>
      </c>
      <c r="Z13" s="33"/>
      <c r="AA13" s="34"/>
      <c r="AB13" s="35"/>
      <c r="AC13" s="32">
        <f t="shared" si="0"/>
        <v>1000</v>
      </c>
      <c r="AD13" s="32">
        <f t="shared" si="1"/>
        <v>986</v>
      </c>
      <c r="AE13" s="32">
        <f t="shared" si="2"/>
        <v>979</v>
      </c>
      <c r="AF13" s="36">
        <f t="shared" si="3"/>
        <v>2965</v>
      </c>
      <c r="AG13" s="40">
        <f t="shared" si="4"/>
        <v>0.9883333333333333</v>
      </c>
      <c r="AH13" s="19"/>
      <c r="AI13">
        <f>VALUE(LARGE(F13:Y13,4))</f>
        <v>975</v>
      </c>
      <c r="AJ13">
        <f aca="true" t="shared" si="6" ref="AJ13:AY13">IF(F13&lt;&gt;0,1,0)</f>
        <v>1</v>
      </c>
      <c r="AK13">
        <f t="shared" si="6"/>
        <v>0</v>
      </c>
      <c r="AL13">
        <f t="shared" si="6"/>
        <v>0</v>
      </c>
      <c r="AM13">
        <f t="shared" si="6"/>
        <v>0</v>
      </c>
      <c r="AN13">
        <f t="shared" si="6"/>
        <v>0</v>
      </c>
      <c r="AO13">
        <f t="shared" si="6"/>
        <v>0</v>
      </c>
      <c r="AP13">
        <f t="shared" si="6"/>
        <v>1</v>
      </c>
      <c r="AQ13">
        <f t="shared" si="6"/>
        <v>0</v>
      </c>
      <c r="AR13">
        <f t="shared" si="6"/>
        <v>1</v>
      </c>
      <c r="AS13">
        <f t="shared" si="6"/>
        <v>0</v>
      </c>
      <c r="AT13">
        <f t="shared" si="6"/>
        <v>0</v>
      </c>
      <c r="AU13">
        <f t="shared" si="6"/>
        <v>0</v>
      </c>
      <c r="AV13">
        <f t="shared" si="6"/>
        <v>0</v>
      </c>
      <c r="AW13">
        <f t="shared" si="6"/>
        <v>0</v>
      </c>
      <c r="AX13">
        <f t="shared" si="6"/>
        <v>0</v>
      </c>
      <c r="AY13">
        <f t="shared" si="6"/>
        <v>0</v>
      </c>
      <c r="AZ13">
        <f>IF(W13&lt;&gt;0,1,0)</f>
        <v>0</v>
      </c>
      <c r="BA13">
        <f>IF(X13&lt;&gt;0,1,0)</f>
        <v>1</v>
      </c>
      <c r="BB13">
        <f>IF(Y13&lt;&gt;0,1,0)</f>
        <v>1</v>
      </c>
      <c r="BC13" t="e">
        <f>IF(#REF!&lt;&gt;0,1,0)</f>
        <v>#REF!</v>
      </c>
      <c r="BD13" t="e">
        <f>IF(#REF!&lt;&gt;0,1,0)</f>
        <v>#REF!</v>
      </c>
      <c r="BE13" t="e">
        <f>IF(#REF!&lt;&gt;0,1,0)</f>
        <v>#REF!</v>
      </c>
    </row>
    <row r="14" spans="2:57" ht="13.5" thickBot="1">
      <c r="B14" s="25">
        <v>8</v>
      </c>
      <c r="C14" s="39" t="s">
        <v>60</v>
      </c>
      <c r="D14" s="39" t="s">
        <v>62</v>
      </c>
      <c r="E14" s="39" t="s">
        <v>5</v>
      </c>
      <c r="F14" s="37"/>
      <c r="G14" s="37"/>
      <c r="H14" s="37">
        <v>991</v>
      </c>
      <c r="I14" s="37"/>
      <c r="J14" s="37"/>
      <c r="K14" s="37"/>
      <c r="L14" s="37"/>
      <c r="M14" s="37"/>
      <c r="N14" s="37"/>
      <c r="O14" s="37"/>
      <c r="P14" s="37">
        <v>979</v>
      </c>
      <c r="Q14" s="37"/>
      <c r="R14" s="37">
        <v>989</v>
      </c>
      <c r="S14" s="37"/>
      <c r="T14" s="37"/>
      <c r="U14" s="37"/>
      <c r="V14" s="37"/>
      <c r="W14" s="37"/>
      <c r="X14" s="37"/>
      <c r="Y14" s="39"/>
      <c r="Z14" s="35"/>
      <c r="AA14" s="35"/>
      <c r="AB14" s="35"/>
      <c r="AC14" s="32">
        <f t="shared" si="0"/>
        <v>991</v>
      </c>
      <c r="AD14" s="32">
        <f t="shared" si="1"/>
        <v>989</v>
      </c>
      <c r="AE14" s="32">
        <f t="shared" si="2"/>
        <v>979</v>
      </c>
      <c r="AF14" s="36">
        <f t="shared" si="3"/>
        <v>2959</v>
      </c>
      <c r="AG14" s="40">
        <f t="shared" si="4"/>
        <v>0.9863333333333333</v>
      </c>
      <c r="AH14" s="19"/>
      <c r="AI14">
        <f>VALUE(LARGE(F15:Y15,4))</f>
        <v>950</v>
      </c>
      <c r="AJ14">
        <f aca="true" t="shared" si="7" ref="AJ14:AY14">IF(F15&lt;&gt;0,1,0)</f>
        <v>1</v>
      </c>
      <c r="AK14">
        <f t="shared" si="7"/>
        <v>1</v>
      </c>
      <c r="AL14">
        <f t="shared" si="7"/>
        <v>0</v>
      </c>
      <c r="AM14">
        <f t="shared" si="7"/>
        <v>1</v>
      </c>
      <c r="AN14">
        <f t="shared" si="7"/>
        <v>1</v>
      </c>
      <c r="AO14">
        <f t="shared" si="7"/>
        <v>0</v>
      </c>
      <c r="AP14">
        <f t="shared" si="7"/>
        <v>0</v>
      </c>
      <c r="AQ14">
        <f t="shared" si="7"/>
        <v>1</v>
      </c>
      <c r="AR14">
        <f t="shared" si="7"/>
        <v>0</v>
      </c>
      <c r="AS14">
        <f t="shared" si="7"/>
        <v>0</v>
      </c>
      <c r="AT14">
        <f t="shared" si="7"/>
        <v>0</v>
      </c>
      <c r="AU14">
        <f t="shared" si="7"/>
        <v>0</v>
      </c>
      <c r="AV14">
        <f t="shared" si="7"/>
        <v>0</v>
      </c>
      <c r="AW14">
        <f t="shared" si="7"/>
        <v>1</v>
      </c>
      <c r="AX14">
        <f t="shared" si="7"/>
        <v>0</v>
      </c>
      <c r="AY14">
        <f t="shared" si="7"/>
        <v>1</v>
      </c>
      <c r="AZ14">
        <f>IF(W15&lt;&gt;0,1,0)</f>
        <v>0</v>
      </c>
      <c r="BA14">
        <f>IF(X15&lt;&gt;0,1,0)</f>
        <v>1</v>
      </c>
      <c r="BB14">
        <f>IF(Y15&lt;&gt;0,1,0)</f>
        <v>0</v>
      </c>
      <c r="BC14" t="e">
        <f>IF(#REF!&lt;&gt;0,1,0)</f>
        <v>#REF!</v>
      </c>
      <c r="BD14" t="e">
        <f>IF(#REF!&lt;&gt;0,1,0)</f>
        <v>#REF!</v>
      </c>
      <c r="BE14" t="e">
        <f>IF(#REF!&lt;&gt;0,1,0)</f>
        <v>#REF!</v>
      </c>
    </row>
    <row r="15" spans="2:57" ht="13.5" thickBot="1">
      <c r="B15" s="25">
        <v>9</v>
      </c>
      <c r="C15" s="39" t="s">
        <v>31</v>
      </c>
      <c r="D15" s="39" t="s">
        <v>56</v>
      </c>
      <c r="E15" s="39" t="s">
        <v>57</v>
      </c>
      <c r="F15" s="32">
        <v>988</v>
      </c>
      <c r="G15" s="37">
        <v>712</v>
      </c>
      <c r="H15" s="37"/>
      <c r="I15" s="37">
        <v>900</v>
      </c>
      <c r="J15" s="37">
        <v>861</v>
      </c>
      <c r="K15" s="37"/>
      <c r="L15" s="37"/>
      <c r="M15" s="37">
        <v>969</v>
      </c>
      <c r="N15" s="37"/>
      <c r="O15" s="37"/>
      <c r="P15" s="37"/>
      <c r="Q15" s="37"/>
      <c r="R15" s="37"/>
      <c r="S15" s="37">
        <v>950</v>
      </c>
      <c r="T15" s="37"/>
      <c r="U15" s="37">
        <v>982</v>
      </c>
      <c r="V15" s="37"/>
      <c r="W15" s="37"/>
      <c r="X15" s="37">
        <v>915</v>
      </c>
      <c r="Y15" s="37"/>
      <c r="Z15" s="35"/>
      <c r="AA15" s="35"/>
      <c r="AB15" s="35"/>
      <c r="AC15" s="32">
        <f t="shared" si="0"/>
        <v>988</v>
      </c>
      <c r="AD15" s="32">
        <f t="shared" si="1"/>
        <v>982</v>
      </c>
      <c r="AE15" s="32">
        <f t="shared" si="2"/>
        <v>969</v>
      </c>
      <c r="AF15" s="36">
        <f t="shared" si="3"/>
        <v>2939</v>
      </c>
      <c r="AG15" s="40">
        <f t="shared" si="4"/>
        <v>0.9796666666666667</v>
      </c>
      <c r="AH15" s="19"/>
      <c r="AI15" t="e">
        <f>VALUE(LARGE(#REF!,4))</f>
        <v>#REF!</v>
      </c>
      <c r="AJ15" t="e">
        <f>IF(#REF!&lt;&gt;0,1,0)</f>
        <v>#REF!</v>
      </c>
      <c r="AK15" t="e">
        <f>IF(#REF!&lt;&gt;0,1,0)</f>
        <v>#REF!</v>
      </c>
      <c r="AL15" t="e">
        <f>IF(#REF!&lt;&gt;0,1,0)</f>
        <v>#REF!</v>
      </c>
      <c r="AM15" t="e">
        <f>IF(#REF!&lt;&gt;0,1,0)</f>
        <v>#REF!</v>
      </c>
      <c r="AN15" t="e">
        <f>IF(#REF!&lt;&gt;0,1,0)</f>
        <v>#REF!</v>
      </c>
      <c r="AO15" t="e">
        <f>IF(#REF!&lt;&gt;0,1,0)</f>
        <v>#REF!</v>
      </c>
      <c r="AP15" t="e">
        <f>IF(#REF!&lt;&gt;0,1,0)</f>
        <v>#REF!</v>
      </c>
      <c r="AQ15" t="e">
        <f>IF(#REF!&lt;&gt;0,1,0)</f>
        <v>#REF!</v>
      </c>
      <c r="AR15" t="e">
        <f>IF(#REF!&lt;&gt;0,1,0)</f>
        <v>#REF!</v>
      </c>
      <c r="AS15" t="e">
        <f>IF(#REF!&lt;&gt;0,1,0)</f>
        <v>#REF!</v>
      </c>
      <c r="AT15" t="e">
        <f>IF(#REF!&lt;&gt;0,1,0)</f>
        <v>#REF!</v>
      </c>
      <c r="AU15" t="e">
        <f>IF(#REF!&lt;&gt;0,1,0)</f>
        <v>#REF!</v>
      </c>
      <c r="AV15" t="e">
        <f>IF(#REF!&lt;&gt;0,1,0)</f>
        <v>#REF!</v>
      </c>
      <c r="AW15" t="e">
        <f>IF(#REF!&lt;&gt;0,1,0)</f>
        <v>#REF!</v>
      </c>
      <c r="AX15" t="e">
        <f>IF(#REF!&lt;&gt;0,1,0)</f>
        <v>#REF!</v>
      </c>
      <c r="AY15" t="e">
        <f>IF(#REF!&lt;&gt;0,1,0)</f>
        <v>#REF!</v>
      </c>
      <c r="AZ15" t="e">
        <f>IF(#REF!&lt;&gt;0,1,0)</f>
        <v>#REF!</v>
      </c>
      <c r="BA15" t="e">
        <f>IF(#REF!&lt;&gt;0,1,0)</f>
        <v>#REF!</v>
      </c>
      <c r="BB15" t="e">
        <f>IF(#REF!&lt;&gt;0,1,0)</f>
        <v>#REF!</v>
      </c>
      <c r="BC15" t="e">
        <f>IF(#REF!&lt;&gt;0,1,0)</f>
        <v>#REF!</v>
      </c>
      <c r="BD15" t="e">
        <f>IF(#REF!&lt;&gt;0,1,0)</f>
        <v>#REF!</v>
      </c>
      <c r="BE15" t="e">
        <f>IF(#REF!&lt;&gt;0,1,0)</f>
        <v>#REF!</v>
      </c>
    </row>
    <row r="16" spans="2:57" ht="13.5" thickBot="1">
      <c r="B16" s="25">
        <v>10</v>
      </c>
      <c r="C16" s="39" t="s">
        <v>64</v>
      </c>
      <c r="D16" s="39" t="s">
        <v>61</v>
      </c>
      <c r="E16" s="39" t="s">
        <v>26</v>
      </c>
      <c r="F16" s="37"/>
      <c r="G16" s="37"/>
      <c r="H16" s="37">
        <v>971</v>
      </c>
      <c r="I16" s="37"/>
      <c r="J16" s="37"/>
      <c r="K16" s="37"/>
      <c r="L16" s="37"/>
      <c r="M16" s="37"/>
      <c r="N16" s="37"/>
      <c r="O16" s="37"/>
      <c r="P16" s="37">
        <v>967</v>
      </c>
      <c r="Q16" s="37"/>
      <c r="R16" s="37">
        <v>974</v>
      </c>
      <c r="S16" s="37"/>
      <c r="T16" s="37"/>
      <c r="U16" s="37"/>
      <c r="V16" s="37"/>
      <c r="W16" s="37"/>
      <c r="X16" s="37"/>
      <c r="Y16" s="37"/>
      <c r="Z16" s="35"/>
      <c r="AA16" s="35"/>
      <c r="AB16" s="35"/>
      <c r="AC16" s="32">
        <f t="shared" si="0"/>
        <v>974</v>
      </c>
      <c r="AD16" s="32">
        <f t="shared" si="1"/>
        <v>971</v>
      </c>
      <c r="AE16" s="32">
        <f t="shared" si="2"/>
        <v>967</v>
      </c>
      <c r="AF16" s="36">
        <f t="shared" si="3"/>
        <v>2912</v>
      </c>
      <c r="AG16" s="40">
        <f t="shared" si="4"/>
        <v>0.9706666666666667</v>
      </c>
      <c r="AH16" s="19"/>
      <c r="AI16" t="e">
        <f>VALUE(LARGE(F14:Y14,4))</f>
        <v>#NUM!</v>
      </c>
      <c r="AJ16">
        <f aca="true" t="shared" si="8" ref="AJ16:AY16">IF(F14&lt;&gt;0,1,0)</f>
        <v>0</v>
      </c>
      <c r="AK16">
        <f t="shared" si="8"/>
        <v>0</v>
      </c>
      <c r="AL16">
        <f t="shared" si="8"/>
        <v>1</v>
      </c>
      <c r="AM16">
        <f t="shared" si="8"/>
        <v>0</v>
      </c>
      <c r="AN16">
        <f t="shared" si="8"/>
        <v>0</v>
      </c>
      <c r="AO16">
        <f t="shared" si="8"/>
        <v>0</v>
      </c>
      <c r="AP16">
        <f t="shared" si="8"/>
        <v>0</v>
      </c>
      <c r="AQ16">
        <f t="shared" si="8"/>
        <v>0</v>
      </c>
      <c r="AR16">
        <f t="shared" si="8"/>
        <v>0</v>
      </c>
      <c r="AS16">
        <f t="shared" si="8"/>
        <v>0</v>
      </c>
      <c r="AT16">
        <f t="shared" si="8"/>
        <v>1</v>
      </c>
      <c r="AU16">
        <f t="shared" si="8"/>
        <v>0</v>
      </c>
      <c r="AV16">
        <f t="shared" si="8"/>
        <v>1</v>
      </c>
      <c r="AW16">
        <f t="shared" si="8"/>
        <v>0</v>
      </c>
      <c r="AX16">
        <f t="shared" si="8"/>
        <v>0</v>
      </c>
      <c r="AY16">
        <f t="shared" si="8"/>
        <v>0</v>
      </c>
      <c r="AZ16">
        <f>IF(W14&lt;&gt;0,1,0)</f>
        <v>0</v>
      </c>
      <c r="BA16">
        <f>IF(X14&lt;&gt;0,1,0)</f>
        <v>0</v>
      </c>
      <c r="BB16">
        <f>IF(Y14&lt;&gt;0,1,0)</f>
        <v>0</v>
      </c>
      <c r="BC16" t="e">
        <f>IF(#REF!&lt;&gt;0,1,0)</f>
        <v>#REF!</v>
      </c>
      <c r="BD16" t="e">
        <f>IF(#REF!&lt;&gt;0,1,0)</f>
        <v>#REF!</v>
      </c>
      <c r="BE16" t="e">
        <f>IF(#REF!&lt;&gt;0,1,0)</f>
        <v>#REF!</v>
      </c>
    </row>
    <row r="17" spans="2:57" ht="13.5" thickBot="1">
      <c r="B17" s="25">
        <v>11</v>
      </c>
      <c r="C17" s="26" t="s">
        <v>71</v>
      </c>
      <c r="D17" s="26"/>
      <c r="E17" s="26" t="s">
        <v>72</v>
      </c>
      <c r="F17" s="26"/>
      <c r="G17" s="26"/>
      <c r="H17" s="26"/>
      <c r="I17" s="26">
        <v>975</v>
      </c>
      <c r="J17" s="26"/>
      <c r="K17" s="26"/>
      <c r="L17" s="26"/>
      <c r="M17" s="26"/>
      <c r="N17" s="26"/>
      <c r="O17" s="26"/>
      <c r="P17" s="26">
        <v>992</v>
      </c>
      <c r="Q17" s="26"/>
      <c r="R17" s="26"/>
      <c r="S17" s="26"/>
      <c r="T17" s="26"/>
      <c r="U17" s="26"/>
      <c r="V17" s="26"/>
      <c r="W17" s="26">
        <v>930</v>
      </c>
      <c r="X17" s="26"/>
      <c r="Y17" s="26"/>
      <c r="Z17" s="3"/>
      <c r="AA17" s="23"/>
      <c r="AB17" s="35"/>
      <c r="AC17" s="32">
        <f t="shared" si="0"/>
        <v>992</v>
      </c>
      <c r="AD17" s="32">
        <f t="shared" si="1"/>
        <v>975</v>
      </c>
      <c r="AE17" s="32">
        <f t="shared" si="2"/>
        <v>930</v>
      </c>
      <c r="AF17" s="36">
        <f t="shared" si="3"/>
        <v>2897</v>
      </c>
      <c r="AG17" s="40">
        <f t="shared" si="4"/>
        <v>0.9656666666666667</v>
      </c>
      <c r="AH17" s="19"/>
      <c r="AI17" t="e">
        <f>VALUE(LARGE(#REF!,4))</f>
        <v>#REF!</v>
      </c>
      <c r="AJ17" t="e">
        <f>IF(#REF!&lt;&gt;0,1,0)</f>
        <v>#REF!</v>
      </c>
      <c r="AK17" t="e">
        <f>IF(#REF!&lt;&gt;0,1,0)</f>
        <v>#REF!</v>
      </c>
      <c r="AL17" t="e">
        <f>IF(#REF!&lt;&gt;0,1,0)</f>
        <v>#REF!</v>
      </c>
      <c r="AM17" t="e">
        <f>IF(#REF!&lt;&gt;0,1,0)</f>
        <v>#REF!</v>
      </c>
      <c r="AN17" t="e">
        <f>IF(#REF!&lt;&gt;0,1,0)</f>
        <v>#REF!</v>
      </c>
      <c r="AO17" t="e">
        <f>IF(#REF!&lt;&gt;0,1,0)</f>
        <v>#REF!</v>
      </c>
      <c r="AP17" t="e">
        <f>IF(#REF!&lt;&gt;0,1,0)</f>
        <v>#REF!</v>
      </c>
      <c r="AQ17" t="e">
        <f>IF(#REF!&lt;&gt;0,1,0)</f>
        <v>#REF!</v>
      </c>
      <c r="AR17" t="e">
        <f>IF(#REF!&lt;&gt;0,1,0)</f>
        <v>#REF!</v>
      </c>
      <c r="AS17" t="e">
        <f>IF(#REF!&lt;&gt;0,1,0)</f>
        <v>#REF!</v>
      </c>
      <c r="AT17" t="e">
        <f>IF(#REF!&lt;&gt;0,1,0)</f>
        <v>#REF!</v>
      </c>
      <c r="AU17" t="e">
        <f>IF(#REF!&lt;&gt;0,1,0)</f>
        <v>#REF!</v>
      </c>
      <c r="AV17" t="e">
        <f>IF(#REF!&lt;&gt;0,1,0)</f>
        <v>#REF!</v>
      </c>
      <c r="AW17" t="e">
        <f>IF(#REF!&lt;&gt;0,1,0)</f>
        <v>#REF!</v>
      </c>
      <c r="AX17" t="e">
        <f>IF(#REF!&lt;&gt;0,1,0)</f>
        <v>#REF!</v>
      </c>
      <c r="AY17" t="e">
        <f>IF(#REF!&lt;&gt;0,1,0)</f>
        <v>#REF!</v>
      </c>
      <c r="AZ17" t="e">
        <f>IF(#REF!&lt;&gt;0,1,0)</f>
        <v>#REF!</v>
      </c>
      <c r="BA17" t="e">
        <f>IF(#REF!&lt;&gt;0,1,0)</f>
        <v>#REF!</v>
      </c>
      <c r="BB17" t="e">
        <f>IF(#REF!&lt;&gt;0,1,0)</f>
        <v>#REF!</v>
      </c>
      <c r="BC17" t="e">
        <f>IF(#REF!&lt;&gt;0,1,0)</f>
        <v>#REF!</v>
      </c>
      <c r="BD17" t="e">
        <f>IF(#REF!&lt;&gt;0,1,0)</f>
        <v>#REF!</v>
      </c>
      <c r="BE17" t="e">
        <f>IF(#REF!&lt;&gt;0,1,0)</f>
        <v>#REF!</v>
      </c>
    </row>
    <row r="18" spans="2:57" ht="13.5" thickBot="1">
      <c r="B18" s="25">
        <v>12</v>
      </c>
      <c r="C18" s="39" t="s">
        <v>32</v>
      </c>
      <c r="D18" s="39" t="s">
        <v>4</v>
      </c>
      <c r="E18" s="39" t="s">
        <v>33</v>
      </c>
      <c r="F18" s="37">
        <v>998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v>957</v>
      </c>
      <c r="V18" s="37"/>
      <c r="W18" s="37"/>
      <c r="X18" s="37"/>
      <c r="Y18" s="37">
        <v>923</v>
      </c>
      <c r="Z18" s="33"/>
      <c r="AA18" s="34"/>
      <c r="AB18" s="35"/>
      <c r="AC18" s="32">
        <f t="shared" si="0"/>
        <v>998</v>
      </c>
      <c r="AD18" s="32">
        <f t="shared" si="1"/>
        <v>957</v>
      </c>
      <c r="AE18" s="32">
        <f t="shared" si="2"/>
        <v>923</v>
      </c>
      <c r="AF18" s="36">
        <f t="shared" si="3"/>
        <v>2878</v>
      </c>
      <c r="AG18" s="40">
        <f t="shared" si="4"/>
        <v>0.9593333333333334</v>
      </c>
      <c r="AH18" s="19"/>
      <c r="AI18" t="e">
        <f>VALUE(LARGE(#REF!,4))</f>
        <v>#REF!</v>
      </c>
      <c r="AJ18" t="e">
        <f>IF(#REF!&lt;&gt;0,1,0)</f>
        <v>#REF!</v>
      </c>
      <c r="AK18" t="e">
        <f>IF(#REF!&lt;&gt;0,1,0)</f>
        <v>#REF!</v>
      </c>
      <c r="AL18" t="e">
        <f>IF(#REF!&lt;&gt;0,1,0)</f>
        <v>#REF!</v>
      </c>
      <c r="AM18" t="e">
        <f>IF(#REF!&lt;&gt;0,1,0)</f>
        <v>#REF!</v>
      </c>
      <c r="AN18" t="e">
        <f>IF(#REF!&lt;&gt;0,1,0)</f>
        <v>#REF!</v>
      </c>
      <c r="AO18" t="e">
        <f>IF(#REF!&lt;&gt;0,1,0)</f>
        <v>#REF!</v>
      </c>
      <c r="AP18" t="e">
        <f>IF(#REF!&lt;&gt;0,1,0)</f>
        <v>#REF!</v>
      </c>
      <c r="AQ18" t="e">
        <f>IF(#REF!&lt;&gt;0,1,0)</f>
        <v>#REF!</v>
      </c>
      <c r="AR18" t="e">
        <f>IF(#REF!&lt;&gt;0,1,0)</f>
        <v>#REF!</v>
      </c>
      <c r="AS18" t="e">
        <f>IF(#REF!&lt;&gt;0,1,0)</f>
        <v>#REF!</v>
      </c>
      <c r="AT18" t="e">
        <f>IF(#REF!&lt;&gt;0,1,0)</f>
        <v>#REF!</v>
      </c>
      <c r="AU18" t="e">
        <f>IF(#REF!&lt;&gt;0,1,0)</f>
        <v>#REF!</v>
      </c>
      <c r="AV18" t="e">
        <f>IF(#REF!&lt;&gt;0,1,0)</f>
        <v>#REF!</v>
      </c>
      <c r="AW18" t="e">
        <f>IF(#REF!&lt;&gt;0,1,0)</f>
        <v>#REF!</v>
      </c>
      <c r="AX18" t="e">
        <f>IF(#REF!&lt;&gt;0,1,0)</f>
        <v>#REF!</v>
      </c>
      <c r="AY18" t="e">
        <f>IF(#REF!&lt;&gt;0,1,0)</f>
        <v>#REF!</v>
      </c>
      <c r="AZ18" t="e">
        <f>IF(#REF!&lt;&gt;0,1,0)</f>
        <v>#REF!</v>
      </c>
      <c r="BA18" t="e">
        <f>IF(#REF!&lt;&gt;0,1,0)</f>
        <v>#REF!</v>
      </c>
      <c r="BB18" t="e">
        <f>IF(#REF!&lt;&gt;0,1,0)</f>
        <v>#REF!</v>
      </c>
      <c r="BC18" t="e">
        <f>IF(#REF!&lt;&gt;0,1,0)</f>
        <v>#REF!</v>
      </c>
      <c r="BD18" t="e">
        <f>IF(#REF!&lt;&gt;0,1,0)</f>
        <v>#REF!</v>
      </c>
      <c r="BE18" t="e">
        <f>IF(#REF!&lt;&gt;0,1,0)</f>
        <v>#REF!</v>
      </c>
    </row>
    <row r="19" spans="2:57" ht="13.5" thickBot="1">
      <c r="B19" s="25">
        <v>13</v>
      </c>
      <c r="C19" s="39" t="s">
        <v>65</v>
      </c>
      <c r="D19" s="39" t="s">
        <v>61</v>
      </c>
      <c r="E19" s="39" t="s">
        <v>66</v>
      </c>
      <c r="F19" s="37"/>
      <c r="G19" s="37"/>
      <c r="H19" s="37">
        <v>951</v>
      </c>
      <c r="I19" s="37"/>
      <c r="J19" s="37"/>
      <c r="K19" s="37"/>
      <c r="L19" s="37"/>
      <c r="M19" s="37"/>
      <c r="N19" s="37"/>
      <c r="O19" s="37"/>
      <c r="P19" s="37">
        <v>961</v>
      </c>
      <c r="Q19" s="37"/>
      <c r="R19" s="37">
        <v>955</v>
      </c>
      <c r="S19" s="37"/>
      <c r="T19" s="37"/>
      <c r="U19" s="37"/>
      <c r="V19" s="37"/>
      <c r="W19" s="37"/>
      <c r="X19" s="37"/>
      <c r="Y19" s="37"/>
      <c r="Z19" s="35"/>
      <c r="AA19" s="35"/>
      <c r="AB19" s="35"/>
      <c r="AC19" s="32">
        <f t="shared" si="0"/>
        <v>961</v>
      </c>
      <c r="AD19" s="32">
        <f t="shared" si="1"/>
        <v>955</v>
      </c>
      <c r="AE19" s="32">
        <f t="shared" si="2"/>
        <v>951</v>
      </c>
      <c r="AF19" s="36">
        <f t="shared" si="3"/>
        <v>2867</v>
      </c>
      <c r="AG19" s="40">
        <f t="shared" si="4"/>
        <v>0.9556666666666667</v>
      </c>
      <c r="AH19" s="19"/>
      <c r="AI19" t="e">
        <f>VALUE(LARGE(#REF!,4))</f>
        <v>#REF!</v>
      </c>
      <c r="AJ19" t="e">
        <f>IF(#REF!&lt;&gt;0,1,0)</f>
        <v>#REF!</v>
      </c>
      <c r="AK19" t="e">
        <f>IF(#REF!&lt;&gt;0,1,0)</f>
        <v>#REF!</v>
      </c>
      <c r="AL19" t="e">
        <f>IF(#REF!&lt;&gt;0,1,0)</f>
        <v>#REF!</v>
      </c>
      <c r="AM19" t="e">
        <f>IF(#REF!&lt;&gt;0,1,0)</f>
        <v>#REF!</v>
      </c>
      <c r="AN19" t="e">
        <f>IF(#REF!&lt;&gt;0,1,0)</f>
        <v>#REF!</v>
      </c>
      <c r="AO19" t="e">
        <f>IF(#REF!&lt;&gt;0,1,0)</f>
        <v>#REF!</v>
      </c>
      <c r="AP19" t="e">
        <f>IF(#REF!&lt;&gt;0,1,0)</f>
        <v>#REF!</v>
      </c>
      <c r="AQ19" t="e">
        <f>IF(#REF!&lt;&gt;0,1,0)</f>
        <v>#REF!</v>
      </c>
      <c r="AR19" t="e">
        <f>IF(#REF!&lt;&gt;0,1,0)</f>
        <v>#REF!</v>
      </c>
      <c r="AS19" t="e">
        <f>IF(#REF!&lt;&gt;0,1,0)</f>
        <v>#REF!</v>
      </c>
      <c r="AT19" t="e">
        <f>IF(#REF!&lt;&gt;0,1,0)</f>
        <v>#REF!</v>
      </c>
      <c r="AU19" t="e">
        <f>IF(#REF!&lt;&gt;0,1,0)</f>
        <v>#REF!</v>
      </c>
      <c r="AV19" t="e">
        <f>IF(#REF!&lt;&gt;0,1,0)</f>
        <v>#REF!</v>
      </c>
      <c r="AW19" t="e">
        <f>IF(#REF!&lt;&gt;0,1,0)</f>
        <v>#REF!</v>
      </c>
      <c r="AX19" t="e">
        <f>IF(#REF!&lt;&gt;0,1,0)</f>
        <v>#REF!</v>
      </c>
      <c r="AY19" t="e">
        <f>IF(#REF!&lt;&gt;0,1,0)</f>
        <v>#REF!</v>
      </c>
      <c r="AZ19" t="e">
        <f>IF(#REF!&lt;&gt;0,1,0)</f>
        <v>#REF!</v>
      </c>
      <c r="BA19" t="e">
        <f>IF(#REF!&lt;&gt;0,1,0)</f>
        <v>#REF!</v>
      </c>
      <c r="BB19" t="e">
        <f>IF(#REF!&lt;&gt;0,1,0)</f>
        <v>#REF!</v>
      </c>
      <c r="BC19" t="e">
        <f>IF(#REF!&lt;&gt;0,1,0)</f>
        <v>#REF!</v>
      </c>
      <c r="BD19" t="e">
        <f>IF(#REF!&lt;&gt;0,1,0)</f>
        <v>#REF!</v>
      </c>
      <c r="BE19" t="e">
        <f>IF(#REF!&lt;&gt;0,1,0)</f>
        <v>#REF!</v>
      </c>
    </row>
    <row r="20" spans="2:57" ht="13.5" thickBot="1">
      <c r="B20" s="25">
        <v>14</v>
      </c>
      <c r="C20" s="26" t="s">
        <v>24</v>
      </c>
      <c r="D20" s="39" t="s">
        <v>61</v>
      </c>
      <c r="E20" s="26" t="s">
        <v>25</v>
      </c>
      <c r="F20" s="26"/>
      <c r="G20" s="26"/>
      <c r="H20" s="26">
        <v>871</v>
      </c>
      <c r="I20" s="26"/>
      <c r="J20" s="26"/>
      <c r="K20" s="26"/>
      <c r="L20" s="26"/>
      <c r="M20" s="26"/>
      <c r="N20" s="26"/>
      <c r="O20" s="26"/>
      <c r="P20" s="26">
        <v>991</v>
      </c>
      <c r="Q20" s="26"/>
      <c r="R20" s="26">
        <v>984</v>
      </c>
      <c r="S20" s="26"/>
      <c r="T20" s="26"/>
      <c r="U20" s="26"/>
      <c r="V20" s="26"/>
      <c r="W20" s="26"/>
      <c r="X20" s="26"/>
      <c r="Y20" s="26"/>
      <c r="Z20" s="3"/>
      <c r="AA20" s="23"/>
      <c r="AC20" s="32">
        <f t="shared" si="0"/>
        <v>991</v>
      </c>
      <c r="AD20" s="32">
        <f t="shared" si="1"/>
        <v>984</v>
      </c>
      <c r="AE20" s="32">
        <f t="shared" si="2"/>
        <v>871</v>
      </c>
      <c r="AF20" s="36">
        <f t="shared" si="3"/>
        <v>2846</v>
      </c>
      <c r="AG20" s="40">
        <f t="shared" si="4"/>
        <v>0.9486666666666667</v>
      </c>
      <c r="AH20" s="19"/>
      <c r="AI20" t="e">
        <f>VALUE(LARGE(#REF!,4))</f>
        <v>#REF!</v>
      </c>
      <c r="AJ20" t="e">
        <f>IF(#REF!&lt;&gt;0,1,0)</f>
        <v>#REF!</v>
      </c>
      <c r="AK20" t="e">
        <f>IF(#REF!&lt;&gt;0,1,0)</f>
        <v>#REF!</v>
      </c>
      <c r="AL20" t="e">
        <f>IF(#REF!&lt;&gt;0,1,0)</f>
        <v>#REF!</v>
      </c>
      <c r="AM20" t="e">
        <f>IF(#REF!&lt;&gt;0,1,0)</f>
        <v>#REF!</v>
      </c>
      <c r="AN20" t="e">
        <f>IF(#REF!&lt;&gt;0,1,0)</f>
        <v>#REF!</v>
      </c>
      <c r="AO20" t="e">
        <f>IF(#REF!&lt;&gt;0,1,0)</f>
        <v>#REF!</v>
      </c>
      <c r="AP20" t="e">
        <f>IF(#REF!&lt;&gt;0,1,0)</f>
        <v>#REF!</v>
      </c>
      <c r="AQ20" t="e">
        <f>IF(#REF!&lt;&gt;0,1,0)</f>
        <v>#REF!</v>
      </c>
      <c r="AR20" t="e">
        <f>IF(#REF!&lt;&gt;0,1,0)</f>
        <v>#REF!</v>
      </c>
      <c r="AS20" t="e">
        <f>IF(#REF!&lt;&gt;0,1,0)</f>
        <v>#REF!</v>
      </c>
      <c r="AT20" t="e">
        <f>IF(#REF!&lt;&gt;0,1,0)</f>
        <v>#REF!</v>
      </c>
      <c r="AU20" t="e">
        <f>IF(#REF!&lt;&gt;0,1,0)</f>
        <v>#REF!</v>
      </c>
      <c r="AV20" t="e">
        <f>IF(#REF!&lt;&gt;0,1,0)</f>
        <v>#REF!</v>
      </c>
      <c r="AW20" t="e">
        <f>IF(#REF!&lt;&gt;0,1,0)</f>
        <v>#REF!</v>
      </c>
      <c r="AX20" t="e">
        <f>IF(#REF!&lt;&gt;0,1,0)</f>
        <v>#REF!</v>
      </c>
      <c r="AY20" t="e">
        <f>IF(#REF!&lt;&gt;0,1,0)</f>
        <v>#REF!</v>
      </c>
      <c r="AZ20" t="e">
        <f>IF(#REF!&lt;&gt;0,1,0)</f>
        <v>#REF!</v>
      </c>
      <c r="BA20" t="e">
        <f>IF(#REF!&lt;&gt;0,1,0)</f>
        <v>#REF!</v>
      </c>
      <c r="BB20" t="e">
        <f>IF(#REF!&lt;&gt;0,1,0)</f>
        <v>#REF!</v>
      </c>
      <c r="BC20" t="e">
        <f>IF(#REF!&lt;&gt;0,1,0)</f>
        <v>#REF!</v>
      </c>
      <c r="BD20" t="e">
        <f>IF(#REF!&lt;&gt;0,1,0)</f>
        <v>#REF!</v>
      </c>
      <c r="BE20" t="e">
        <f>IF(#REF!&lt;&gt;0,1,0)</f>
        <v>#REF!</v>
      </c>
    </row>
    <row r="21" spans="2:57" ht="13.5" thickBot="1">
      <c r="B21" s="25">
        <v>15</v>
      </c>
      <c r="C21" s="39" t="s">
        <v>73</v>
      </c>
      <c r="D21" s="39" t="s">
        <v>83</v>
      </c>
      <c r="E21" s="39" t="s">
        <v>74</v>
      </c>
      <c r="F21" s="37"/>
      <c r="G21" s="37"/>
      <c r="H21" s="37"/>
      <c r="I21" s="37">
        <v>919</v>
      </c>
      <c r="J21" s="37"/>
      <c r="K21" s="37"/>
      <c r="L21" s="37"/>
      <c r="M21" s="37"/>
      <c r="N21" s="37">
        <v>885</v>
      </c>
      <c r="O21" s="37"/>
      <c r="P21" s="37"/>
      <c r="Q21" s="37"/>
      <c r="R21" s="37"/>
      <c r="S21" s="37"/>
      <c r="T21" s="37"/>
      <c r="U21" s="37"/>
      <c r="V21" s="39"/>
      <c r="W21" s="37"/>
      <c r="X21" s="37">
        <v>854</v>
      </c>
      <c r="Y21" s="37">
        <v>910</v>
      </c>
      <c r="Z21" s="33"/>
      <c r="AA21" s="34"/>
      <c r="AC21" s="32">
        <f t="shared" si="0"/>
        <v>919</v>
      </c>
      <c r="AD21" s="32">
        <f t="shared" si="1"/>
        <v>910</v>
      </c>
      <c r="AE21" s="32">
        <f t="shared" si="2"/>
        <v>885</v>
      </c>
      <c r="AF21" s="36">
        <f t="shared" si="3"/>
        <v>2714</v>
      </c>
      <c r="AG21" s="40">
        <f t="shared" si="4"/>
        <v>0.9046666666666666</v>
      </c>
      <c r="AH21" s="19"/>
      <c r="AI21" t="e">
        <f>VALUE(LARGE(#REF!,4))</f>
        <v>#REF!</v>
      </c>
      <c r="AJ21" t="e">
        <f>IF(#REF!&lt;&gt;0,1,0)</f>
        <v>#REF!</v>
      </c>
      <c r="AK21" t="e">
        <f>IF(#REF!&lt;&gt;0,1,0)</f>
        <v>#REF!</v>
      </c>
      <c r="AL21" t="e">
        <f>IF(#REF!&lt;&gt;0,1,0)</f>
        <v>#REF!</v>
      </c>
      <c r="AM21" t="e">
        <f>IF(#REF!&lt;&gt;0,1,0)</f>
        <v>#REF!</v>
      </c>
      <c r="AN21" t="e">
        <f>IF(#REF!&lt;&gt;0,1,0)</f>
        <v>#REF!</v>
      </c>
      <c r="AO21" t="e">
        <f>IF(#REF!&lt;&gt;0,1,0)</f>
        <v>#REF!</v>
      </c>
      <c r="AP21" t="e">
        <f>IF(#REF!&lt;&gt;0,1,0)</f>
        <v>#REF!</v>
      </c>
      <c r="AQ21" t="e">
        <f>IF(#REF!&lt;&gt;0,1,0)</f>
        <v>#REF!</v>
      </c>
      <c r="AR21" t="e">
        <f>IF(#REF!&lt;&gt;0,1,0)</f>
        <v>#REF!</v>
      </c>
      <c r="AS21" t="e">
        <f>IF(#REF!&lt;&gt;0,1,0)</f>
        <v>#REF!</v>
      </c>
      <c r="AT21" t="e">
        <f>IF(#REF!&lt;&gt;0,1,0)</f>
        <v>#REF!</v>
      </c>
      <c r="AU21" t="e">
        <f>IF(#REF!&lt;&gt;0,1,0)</f>
        <v>#REF!</v>
      </c>
      <c r="AV21" t="e">
        <f>IF(#REF!&lt;&gt;0,1,0)</f>
        <v>#REF!</v>
      </c>
      <c r="AW21" t="e">
        <f>IF(#REF!&lt;&gt;0,1,0)</f>
        <v>#REF!</v>
      </c>
      <c r="AX21" t="e">
        <f>IF(#REF!&lt;&gt;0,1,0)</f>
        <v>#REF!</v>
      </c>
      <c r="AY21" t="e">
        <f>IF(#REF!&lt;&gt;0,1,0)</f>
        <v>#REF!</v>
      </c>
      <c r="AZ21" t="e">
        <f>IF(#REF!&lt;&gt;0,1,0)</f>
        <v>#REF!</v>
      </c>
      <c r="BA21" t="e">
        <f>IF(#REF!&lt;&gt;0,1,0)</f>
        <v>#REF!</v>
      </c>
      <c r="BB21" t="e">
        <f>IF(#REF!&lt;&gt;0,1,0)</f>
        <v>#REF!</v>
      </c>
      <c r="BC21" t="e">
        <f>IF(#REF!&lt;&gt;0,1,0)</f>
        <v>#REF!</v>
      </c>
      <c r="BD21" t="e">
        <f>IF(#REF!&lt;&gt;0,1,0)</f>
        <v>#REF!</v>
      </c>
      <c r="BE21" t="e">
        <f>IF(#REF!&lt;&gt;0,1,0)</f>
        <v>#REF!</v>
      </c>
    </row>
    <row r="22" spans="2:57" ht="13.5" thickBot="1">
      <c r="B22" s="25">
        <v>16</v>
      </c>
      <c r="C22" s="39" t="s">
        <v>17</v>
      </c>
      <c r="D22" s="39" t="s">
        <v>62</v>
      </c>
      <c r="E22" s="39" t="s">
        <v>7</v>
      </c>
      <c r="F22" s="37"/>
      <c r="G22" s="37"/>
      <c r="H22" s="37">
        <v>963</v>
      </c>
      <c r="I22" s="37"/>
      <c r="J22" s="37"/>
      <c r="K22" s="37"/>
      <c r="L22" s="37"/>
      <c r="M22" s="37"/>
      <c r="N22" s="37"/>
      <c r="O22" s="37"/>
      <c r="P22" s="37">
        <v>755</v>
      </c>
      <c r="Q22" s="37"/>
      <c r="R22" s="37">
        <v>974</v>
      </c>
      <c r="S22" s="37"/>
      <c r="T22" s="37"/>
      <c r="U22" s="37"/>
      <c r="V22" s="37"/>
      <c r="W22" s="37"/>
      <c r="X22" s="37"/>
      <c r="Y22" s="37"/>
      <c r="Z22" s="33"/>
      <c r="AA22" s="34"/>
      <c r="AB22" s="35"/>
      <c r="AC22" s="32">
        <f t="shared" si="0"/>
        <v>974</v>
      </c>
      <c r="AD22" s="32">
        <f t="shared" si="1"/>
        <v>963</v>
      </c>
      <c r="AE22" s="32">
        <f t="shared" si="2"/>
        <v>755</v>
      </c>
      <c r="AF22" s="36">
        <f t="shared" si="3"/>
        <v>2692</v>
      </c>
      <c r="AG22" s="40">
        <f t="shared" si="4"/>
        <v>0.8973333333333333</v>
      </c>
      <c r="AH22" s="19"/>
      <c r="AI22" t="e">
        <f>VALUE(LARGE(F29:Y29,4))</f>
        <v>#NUM!</v>
      </c>
      <c r="AJ22">
        <f aca="true" t="shared" si="9" ref="AJ22:AY22">IF(F29&lt;&gt;0,1,0)</f>
        <v>0</v>
      </c>
      <c r="AK22">
        <f t="shared" si="9"/>
        <v>0</v>
      </c>
      <c r="AL22">
        <f t="shared" si="9"/>
        <v>0</v>
      </c>
      <c r="AM22">
        <f t="shared" si="9"/>
        <v>0</v>
      </c>
      <c r="AN22">
        <f t="shared" si="9"/>
        <v>0</v>
      </c>
      <c r="AO22">
        <f t="shared" si="9"/>
        <v>0</v>
      </c>
      <c r="AP22">
        <f t="shared" si="9"/>
        <v>0</v>
      </c>
      <c r="AQ22">
        <f t="shared" si="9"/>
        <v>0</v>
      </c>
      <c r="AR22">
        <f t="shared" si="9"/>
        <v>0</v>
      </c>
      <c r="AS22">
        <f t="shared" si="9"/>
        <v>0</v>
      </c>
      <c r="AT22">
        <f t="shared" si="9"/>
        <v>0</v>
      </c>
      <c r="AU22">
        <f t="shared" si="9"/>
        <v>0</v>
      </c>
      <c r="AV22">
        <f t="shared" si="9"/>
        <v>0</v>
      </c>
      <c r="AW22">
        <f t="shared" si="9"/>
        <v>0</v>
      </c>
      <c r="AX22">
        <f t="shared" si="9"/>
        <v>0</v>
      </c>
      <c r="AY22">
        <f t="shared" si="9"/>
        <v>0</v>
      </c>
      <c r="AZ22">
        <f>IF(W29&lt;&gt;0,1,0)</f>
        <v>0</v>
      </c>
      <c r="BA22">
        <f>IF(X29&lt;&gt;0,1,0)</f>
        <v>0</v>
      </c>
      <c r="BB22">
        <f>IF(Y29&lt;&gt;0,1,0)</f>
        <v>0</v>
      </c>
      <c r="BC22" t="e">
        <f>IF(#REF!&lt;&gt;0,1,0)</f>
        <v>#REF!</v>
      </c>
      <c r="BD22" t="e">
        <f>IF(#REF!&lt;&gt;0,1,0)</f>
        <v>#REF!</v>
      </c>
      <c r="BE22" t="e">
        <f>IF(#REF!&lt;&gt;0,1,0)</f>
        <v>#REF!</v>
      </c>
    </row>
    <row r="23" spans="2:57" ht="13.5" thickBot="1">
      <c r="B23" s="25">
        <v>17</v>
      </c>
      <c r="C23" s="39" t="s">
        <v>76</v>
      </c>
      <c r="D23" s="26" t="s">
        <v>75</v>
      </c>
      <c r="E23" s="39" t="s">
        <v>77</v>
      </c>
      <c r="F23" s="37"/>
      <c r="G23" s="37"/>
      <c r="H23" s="37"/>
      <c r="I23" s="37"/>
      <c r="J23" s="37"/>
      <c r="K23" s="37"/>
      <c r="L23" s="37">
        <v>838</v>
      </c>
      <c r="M23" s="37"/>
      <c r="N23" s="37"/>
      <c r="O23" s="37"/>
      <c r="P23" s="37"/>
      <c r="Q23" s="37">
        <v>755</v>
      </c>
      <c r="R23" s="37"/>
      <c r="S23" s="37"/>
      <c r="T23" s="37"/>
      <c r="U23" s="37"/>
      <c r="V23" s="37"/>
      <c r="W23" s="37"/>
      <c r="X23" s="37">
        <v>877</v>
      </c>
      <c r="Y23" s="37"/>
      <c r="Z23" s="33"/>
      <c r="AA23" s="34"/>
      <c r="AB23" s="35"/>
      <c r="AC23" s="32">
        <f t="shared" si="0"/>
        <v>877</v>
      </c>
      <c r="AD23" s="32">
        <f t="shared" si="1"/>
        <v>838</v>
      </c>
      <c r="AE23" s="32">
        <f t="shared" si="2"/>
        <v>755</v>
      </c>
      <c r="AF23" s="36">
        <f t="shared" si="3"/>
        <v>2470</v>
      </c>
      <c r="AG23" s="40">
        <f t="shared" si="4"/>
        <v>0.8233333333333334</v>
      </c>
      <c r="AH23" s="19"/>
      <c r="AI23" t="e">
        <f>VALUE(LARGE(#REF!,4))</f>
        <v>#REF!</v>
      </c>
      <c r="AJ23" t="e">
        <f>IF(#REF!&lt;&gt;0,1,0)</f>
        <v>#REF!</v>
      </c>
      <c r="AK23" t="e">
        <f>IF(#REF!&lt;&gt;0,1,0)</f>
        <v>#REF!</v>
      </c>
      <c r="AL23" t="e">
        <f>IF(#REF!&lt;&gt;0,1,0)</f>
        <v>#REF!</v>
      </c>
      <c r="AM23" t="e">
        <f>IF(#REF!&lt;&gt;0,1,0)</f>
        <v>#REF!</v>
      </c>
      <c r="AN23" t="e">
        <f>IF(#REF!&lt;&gt;0,1,0)</f>
        <v>#REF!</v>
      </c>
      <c r="AO23" t="e">
        <f>IF(#REF!&lt;&gt;0,1,0)</f>
        <v>#REF!</v>
      </c>
      <c r="AP23" t="e">
        <f>IF(#REF!&lt;&gt;0,1,0)</f>
        <v>#REF!</v>
      </c>
      <c r="AQ23" t="e">
        <f>IF(#REF!&lt;&gt;0,1,0)</f>
        <v>#REF!</v>
      </c>
      <c r="AR23" t="e">
        <f>IF(#REF!&lt;&gt;0,1,0)</f>
        <v>#REF!</v>
      </c>
      <c r="AS23" t="e">
        <f>IF(#REF!&lt;&gt;0,1,0)</f>
        <v>#REF!</v>
      </c>
      <c r="AT23" t="e">
        <f>IF(#REF!&lt;&gt;0,1,0)</f>
        <v>#REF!</v>
      </c>
      <c r="AU23" t="e">
        <f>IF(#REF!&lt;&gt;0,1,0)</f>
        <v>#REF!</v>
      </c>
      <c r="AV23" t="e">
        <f>IF(#REF!&lt;&gt;0,1,0)</f>
        <v>#REF!</v>
      </c>
      <c r="AW23" t="e">
        <f>IF(#REF!&lt;&gt;0,1,0)</f>
        <v>#REF!</v>
      </c>
      <c r="AX23" t="e">
        <f>IF(#REF!&lt;&gt;0,1,0)</f>
        <v>#REF!</v>
      </c>
      <c r="AY23" t="e">
        <f>IF(#REF!&lt;&gt;0,1,0)</f>
        <v>#REF!</v>
      </c>
      <c r="AZ23" t="e">
        <f>IF(#REF!&lt;&gt;0,1,0)</f>
        <v>#REF!</v>
      </c>
      <c r="BA23" t="e">
        <f>IF(#REF!&lt;&gt;0,1,0)</f>
        <v>#REF!</v>
      </c>
      <c r="BB23" t="e">
        <f>IF(#REF!&lt;&gt;0,1,0)</f>
        <v>#REF!</v>
      </c>
      <c r="BC23" t="e">
        <f>IF(#REF!&lt;&gt;0,1,0)</f>
        <v>#REF!</v>
      </c>
      <c r="BD23" t="e">
        <f>IF(#REF!&lt;&gt;0,1,0)</f>
        <v>#REF!</v>
      </c>
      <c r="BE23" t="e">
        <f>IF(#REF!&lt;&gt;0,1,0)</f>
        <v>#REF!</v>
      </c>
    </row>
    <row r="24" spans="2:57" ht="13.5" thickBot="1">
      <c r="B24" s="25">
        <v>18</v>
      </c>
      <c r="C24" s="26" t="s">
        <v>78</v>
      </c>
      <c r="D24" s="26" t="s">
        <v>75</v>
      </c>
      <c r="E24" s="26" t="s">
        <v>79</v>
      </c>
      <c r="F24" s="26"/>
      <c r="G24" s="26"/>
      <c r="H24" s="26"/>
      <c r="I24" s="26"/>
      <c r="J24" s="26"/>
      <c r="K24" s="26"/>
      <c r="L24" s="26">
        <v>816</v>
      </c>
      <c r="M24" s="26"/>
      <c r="N24" s="26"/>
      <c r="O24" s="26"/>
      <c r="P24" s="26"/>
      <c r="Q24" s="26">
        <v>990</v>
      </c>
      <c r="R24" s="26"/>
      <c r="S24" s="26"/>
      <c r="T24" s="26"/>
      <c r="U24" s="26"/>
      <c r="V24" s="26"/>
      <c r="W24" s="26"/>
      <c r="X24" s="26">
        <v>614</v>
      </c>
      <c r="Y24" s="26"/>
      <c r="AB24" s="35"/>
      <c r="AC24" s="32">
        <f t="shared" si="0"/>
        <v>990</v>
      </c>
      <c r="AD24" s="32">
        <f t="shared" si="1"/>
        <v>816</v>
      </c>
      <c r="AE24" s="32">
        <f t="shared" si="2"/>
        <v>614</v>
      </c>
      <c r="AF24" s="36">
        <f t="shared" si="3"/>
        <v>2420</v>
      </c>
      <c r="AG24" s="40">
        <f t="shared" si="4"/>
        <v>0.8066666666666666</v>
      </c>
      <c r="AH24" s="19"/>
      <c r="AI24" t="e">
        <f>VALUE(LARGE(#REF!,4))</f>
        <v>#REF!</v>
      </c>
      <c r="AJ24" t="e">
        <f>IF(#REF!&lt;&gt;0,1,0)</f>
        <v>#REF!</v>
      </c>
      <c r="AK24" t="e">
        <f>IF(#REF!&lt;&gt;0,1,0)</f>
        <v>#REF!</v>
      </c>
      <c r="AL24" t="e">
        <f>IF(#REF!&lt;&gt;0,1,0)</f>
        <v>#REF!</v>
      </c>
      <c r="AM24" t="e">
        <f>IF(#REF!&lt;&gt;0,1,0)</f>
        <v>#REF!</v>
      </c>
      <c r="AN24" t="e">
        <f>IF(#REF!&lt;&gt;0,1,0)</f>
        <v>#REF!</v>
      </c>
      <c r="AO24" t="e">
        <f>IF(#REF!&lt;&gt;0,1,0)</f>
        <v>#REF!</v>
      </c>
      <c r="AP24" t="e">
        <f>IF(#REF!&lt;&gt;0,1,0)</f>
        <v>#REF!</v>
      </c>
      <c r="AQ24" t="e">
        <f>IF(#REF!&lt;&gt;0,1,0)</f>
        <v>#REF!</v>
      </c>
      <c r="AR24" t="e">
        <f>IF(#REF!&lt;&gt;0,1,0)</f>
        <v>#REF!</v>
      </c>
      <c r="AS24" t="e">
        <f>IF(#REF!&lt;&gt;0,1,0)</f>
        <v>#REF!</v>
      </c>
      <c r="AT24" t="e">
        <f>IF(#REF!&lt;&gt;0,1,0)</f>
        <v>#REF!</v>
      </c>
      <c r="AU24" t="e">
        <f>IF(#REF!&lt;&gt;0,1,0)</f>
        <v>#REF!</v>
      </c>
      <c r="AV24" t="e">
        <f>IF(#REF!&lt;&gt;0,1,0)</f>
        <v>#REF!</v>
      </c>
      <c r="AW24" t="e">
        <f>IF(#REF!&lt;&gt;0,1,0)</f>
        <v>#REF!</v>
      </c>
      <c r="AX24" t="e">
        <f>IF(#REF!&lt;&gt;0,1,0)</f>
        <v>#REF!</v>
      </c>
      <c r="AY24" t="e">
        <f>IF(#REF!&lt;&gt;0,1,0)</f>
        <v>#REF!</v>
      </c>
      <c r="AZ24" t="e">
        <f>IF(#REF!&lt;&gt;0,1,0)</f>
        <v>#REF!</v>
      </c>
      <c r="BA24" t="e">
        <f>IF(#REF!&lt;&gt;0,1,0)</f>
        <v>#REF!</v>
      </c>
      <c r="BB24" t="e">
        <f>IF(#REF!&lt;&gt;0,1,0)</f>
        <v>#REF!</v>
      </c>
      <c r="BC24" t="e">
        <f>IF(#REF!&lt;&gt;0,1,0)</f>
        <v>#REF!</v>
      </c>
      <c r="BD24" t="e">
        <f>IF(#REF!&lt;&gt;0,1,0)</f>
        <v>#REF!</v>
      </c>
      <c r="BE24" t="e">
        <f>IF(#REF!&lt;&gt;0,1,0)</f>
        <v>#REF!</v>
      </c>
    </row>
    <row r="25" spans="1:57" ht="13.5" thickBot="1">
      <c r="A25" s="3"/>
      <c r="B25" s="25">
        <v>19</v>
      </c>
      <c r="C25" s="39" t="s">
        <v>80</v>
      </c>
      <c r="D25" s="39" t="s">
        <v>81</v>
      </c>
      <c r="E25" s="41" t="s">
        <v>82</v>
      </c>
      <c r="F25" s="37"/>
      <c r="G25" s="37"/>
      <c r="H25" s="37"/>
      <c r="I25" s="37"/>
      <c r="J25" s="37"/>
      <c r="K25" s="37"/>
      <c r="L25" s="37"/>
      <c r="M25" s="37">
        <v>944</v>
      </c>
      <c r="N25" s="37"/>
      <c r="O25" s="37"/>
      <c r="P25" s="37"/>
      <c r="Q25" s="37"/>
      <c r="R25" s="37"/>
      <c r="S25" s="37">
        <v>965</v>
      </c>
      <c r="T25" s="37"/>
      <c r="U25" s="37"/>
      <c r="V25" s="37"/>
      <c r="W25" s="37"/>
      <c r="X25" s="37">
        <v>0</v>
      </c>
      <c r="Y25" s="37"/>
      <c r="Z25" s="33"/>
      <c r="AA25" s="34"/>
      <c r="AC25" s="32">
        <f t="shared" si="0"/>
        <v>965</v>
      </c>
      <c r="AD25" s="32">
        <f t="shared" si="1"/>
        <v>944</v>
      </c>
      <c r="AE25" s="32">
        <f t="shared" si="2"/>
        <v>0</v>
      </c>
      <c r="AF25" s="36">
        <f t="shared" si="3"/>
        <v>1909</v>
      </c>
      <c r="AG25" s="40">
        <f t="shared" si="4"/>
        <v>0.6363333333333333</v>
      </c>
      <c r="AH25" s="19"/>
      <c r="AI25" t="e">
        <f>VALUE(LARGE(#REF!,4))</f>
        <v>#REF!</v>
      </c>
      <c r="AJ25" t="e">
        <f>IF(#REF!&lt;&gt;0,1,0)</f>
        <v>#REF!</v>
      </c>
      <c r="AK25" t="e">
        <f>IF(#REF!&lt;&gt;0,1,0)</f>
        <v>#REF!</v>
      </c>
      <c r="AL25" t="e">
        <f>IF(#REF!&lt;&gt;0,1,0)</f>
        <v>#REF!</v>
      </c>
      <c r="AM25" t="e">
        <f>IF(#REF!&lt;&gt;0,1,0)</f>
        <v>#REF!</v>
      </c>
      <c r="AN25" t="e">
        <f>IF(#REF!&lt;&gt;0,1,0)</f>
        <v>#REF!</v>
      </c>
      <c r="AO25" t="e">
        <f>IF(#REF!&lt;&gt;0,1,0)</f>
        <v>#REF!</v>
      </c>
      <c r="AP25" t="e">
        <f>IF(#REF!&lt;&gt;0,1,0)</f>
        <v>#REF!</v>
      </c>
      <c r="AQ25" t="e">
        <f>IF(#REF!&lt;&gt;0,1,0)</f>
        <v>#REF!</v>
      </c>
      <c r="AR25" t="e">
        <f>IF(#REF!&lt;&gt;0,1,0)</f>
        <v>#REF!</v>
      </c>
      <c r="AS25" t="e">
        <f>IF(#REF!&lt;&gt;0,1,0)</f>
        <v>#REF!</v>
      </c>
      <c r="AT25" t="e">
        <f>IF(#REF!&lt;&gt;0,1,0)</f>
        <v>#REF!</v>
      </c>
      <c r="AU25" t="e">
        <f>IF(#REF!&lt;&gt;0,1,0)</f>
        <v>#REF!</v>
      </c>
      <c r="AV25" t="e">
        <f>IF(#REF!&lt;&gt;0,1,0)</f>
        <v>#REF!</v>
      </c>
      <c r="AW25" t="e">
        <f>IF(#REF!&lt;&gt;0,1,0)</f>
        <v>#REF!</v>
      </c>
      <c r="AX25" t="e">
        <f>IF(#REF!&lt;&gt;0,1,0)</f>
        <v>#REF!</v>
      </c>
      <c r="AY25" t="e">
        <f>IF(#REF!&lt;&gt;0,1,0)</f>
        <v>#REF!</v>
      </c>
      <c r="AZ25" t="e">
        <f>IF(#REF!&lt;&gt;0,1,0)</f>
        <v>#REF!</v>
      </c>
      <c r="BA25" t="e">
        <f>IF(#REF!&lt;&gt;0,1,0)</f>
        <v>#REF!</v>
      </c>
      <c r="BB25" t="e">
        <f>IF(#REF!&lt;&gt;0,1,0)</f>
        <v>#REF!</v>
      </c>
      <c r="BC25" t="e">
        <f>IF(#REF!&lt;&gt;0,1,0)</f>
        <v>#REF!</v>
      </c>
      <c r="BD25" t="e">
        <f>IF(#REF!&lt;&gt;0,1,0)</f>
        <v>#REF!</v>
      </c>
      <c r="BE25" t="e">
        <f>IF(#REF!&lt;&gt;0,1,0)</f>
        <v>#REF!</v>
      </c>
    </row>
    <row r="26" spans="2:34" ht="12.75">
      <c r="B26" s="3"/>
      <c r="C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2.75">
      <c r="B27" s="30" t="s">
        <v>21</v>
      </c>
      <c r="C27" s="31" t="s">
        <v>23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2.75">
      <c r="B28" s="30"/>
      <c r="C28" s="31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3"/>
      <c r="AB29" s="3"/>
      <c r="AC29" s="24"/>
      <c r="AD29" s="24"/>
      <c r="AE29" s="24"/>
      <c r="AF29" s="24"/>
      <c r="AG29" s="19"/>
      <c r="AH29" s="3"/>
    </row>
    <row r="30" spans="2:3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3"/>
      <c r="AB30" s="3"/>
      <c r="AC30" s="24"/>
      <c r="AD30" s="24"/>
      <c r="AE30" s="24"/>
      <c r="AF30" s="24"/>
      <c r="AG30" s="19"/>
      <c r="AH30" s="3"/>
    </row>
    <row r="31" spans="2:3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3"/>
      <c r="AB31" s="3"/>
      <c r="AC31" s="24"/>
      <c r="AD31" s="24"/>
      <c r="AE31" s="24"/>
      <c r="AF31" s="24"/>
      <c r="AG31" s="19"/>
      <c r="AH31" s="3"/>
    </row>
    <row r="32" spans="2:34" ht="12.75">
      <c r="B32" s="3"/>
      <c r="AH32" s="3"/>
    </row>
    <row r="33" spans="2:34" ht="12.75">
      <c r="B33" s="3"/>
      <c r="AH33" s="3"/>
    </row>
    <row r="34" spans="2:34" ht="12.75">
      <c r="B34" s="3"/>
      <c r="AH34" s="3"/>
    </row>
    <row r="35" spans="2:34" ht="12.75">
      <c r="B35" s="3"/>
      <c r="AH35" s="3"/>
    </row>
    <row r="36" spans="2:34" ht="12.75">
      <c r="B36" s="3"/>
      <c r="AH36" s="3"/>
    </row>
    <row r="37" spans="2:34" ht="12.75">
      <c r="B37" s="3"/>
      <c r="AH37" s="3"/>
    </row>
    <row r="38" spans="2:34" ht="12.75">
      <c r="B38" s="3"/>
      <c r="AH38" s="3"/>
    </row>
    <row r="39" spans="2:34" ht="12.75">
      <c r="B39" s="3"/>
      <c r="AH39" s="3"/>
    </row>
    <row r="40" spans="2:34" ht="12.75">
      <c r="B40" s="3"/>
      <c r="AH40" s="3"/>
    </row>
    <row r="41" spans="2:34" ht="12.75">
      <c r="B41" s="3"/>
      <c r="AH41" s="3"/>
    </row>
    <row r="42" spans="2:34" ht="12.75">
      <c r="B42" s="3"/>
      <c r="AH42" s="3"/>
    </row>
    <row r="43" spans="2:34" ht="12.75">
      <c r="B43" s="3"/>
      <c r="AH43" s="3"/>
    </row>
    <row r="44" spans="2:34" ht="12.75">
      <c r="B44" s="3"/>
      <c r="AH44" s="3"/>
    </row>
    <row r="45" spans="2:34" ht="12.75">
      <c r="B45" s="3"/>
      <c r="AH45" s="3"/>
    </row>
    <row r="46" spans="2:34" ht="12.75">
      <c r="B46" s="3"/>
      <c r="AH46" s="3"/>
    </row>
    <row r="47" spans="2:34" ht="12.75">
      <c r="B47" s="3"/>
      <c r="AH47" s="3"/>
    </row>
    <row r="48" spans="2:34" ht="12.75">
      <c r="B48" s="3"/>
      <c r="AH48" s="3"/>
    </row>
    <row r="49" spans="2:34" ht="12.75">
      <c r="B49" s="3"/>
      <c r="AH49" s="3"/>
    </row>
    <row r="50" spans="2:34" ht="12.75">
      <c r="B50" s="3"/>
      <c r="AH50" s="3"/>
    </row>
    <row r="51" spans="2:34" ht="12.75">
      <c r="B51" s="3"/>
      <c r="C51" s="2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4"/>
      <c r="AD51" s="24"/>
      <c r="AE51" s="24"/>
      <c r="AF51" s="24"/>
      <c r="AG51" s="19"/>
      <c r="AH51" s="3"/>
    </row>
    <row r="52" spans="2:34" ht="12.75">
      <c r="B52" s="3"/>
      <c r="C52" s="2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24"/>
      <c r="AD52" s="24"/>
      <c r="AE52" s="24"/>
      <c r="AF52" s="24"/>
      <c r="AG52" s="19"/>
      <c r="AH52" s="3"/>
    </row>
    <row r="53" spans="2:34" ht="12.75">
      <c r="B53" s="3"/>
      <c r="C53" s="2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4"/>
      <c r="AD53" s="24"/>
      <c r="AE53" s="24"/>
      <c r="AF53" s="24"/>
      <c r="AG53" s="19"/>
      <c r="AH53" s="3"/>
    </row>
    <row r="54" spans="2:34" ht="12.75">
      <c r="B54" s="3"/>
      <c r="C54" s="2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4"/>
      <c r="AD54" s="24"/>
      <c r="AE54" s="24"/>
      <c r="AF54" s="24"/>
      <c r="AG54" s="19"/>
      <c r="AH54" s="3"/>
    </row>
    <row r="55" spans="2:34" ht="12.75">
      <c r="B55" s="3"/>
      <c r="C55" s="2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4"/>
      <c r="AD55" s="24"/>
      <c r="AE55" s="24"/>
      <c r="AF55" s="24"/>
      <c r="AG55" s="19"/>
      <c r="AH55" s="3"/>
    </row>
    <row r="56" spans="2:34" ht="12.75">
      <c r="B56" s="3"/>
      <c r="C56" s="2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4"/>
      <c r="AD56" s="24"/>
      <c r="AE56" s="24"/>
      <c r="AF56" s="24"/>
      <c r="AG56" s="19"/>
      <c r="AH56" s="3"/>
    </row>
    <row r="57" spans="2:34" ht="12.75">
      <c r="B57" s="3"/>
      <c r="C57" s="2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4"/>
      <c r="AD57" s="24"/>
      <c r="AE57" s="24"/>
      <c r="AF57" s="24"/>
      <c r="AG57" s="19"/>
      <c r="AH57" s="3"/>
    </row>
    <row r="58" spans="2:34" ht="12.75">
      <c r="B58" s="3"/>
      <c r="C58" s="2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4"/>
      <c r="AD58" s="24"/>
      <c r="AE58" s="24"/>
      <c r="AF58" s="24"/>
      <c r="AG58" s="19"/>
      <c r="AH58" s="3"/>
    </row>
    <row r="59" spans="2:34" ht="12.75">
      <c r="B59" s="3"/>
      <c r="C59" s="2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24"/>
      <c r="AD59" s="24"/>
      <c r="AE59" s="24"/>
      <c r="AF59" s="24"/>
      <c r="AG59" s="19"/>
      <c r="AH59" s="3"/>
    </row>
    <row r="60" spans="2:34" ht="12.75">
      <c r="B60" s="3"/>
      <c r="C60" s="2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4"/>
      <c r="AD60" s="24"/>
      <c r="AE60" s="24"/>
      <c r="AF60" s="24"/>
      <c r="AG60" s="19"/>
      <c r="AH60" s="3"/>
    </row>
    <row r="61" spans="2:34" ht="12.75">
      <c r="B61" s="3"/>
      <c r="C61" s="2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4"/>
      <c r="AD61" s="24"/>
      <c r="AE61" s="24"/>
      <c r="AF61" s="24"/>
      <c r="AG61" s="19"/>
      <c r="AH61" s="3"/>
    </row>
    <row r="62" spans="2:34" ht="12.75">
      <c r="B62" s="3"/>
      <c r="C62" s="2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4"/>
      <c r="AD62" s="24"/>
      <c r="AE62" s="24"/>
      <c r="AF62" s="24"/>
      <c r="AG62" s="19"/>
      <c r="AH62" s="3"/>
    </row>
    <row r="63" spans="2:34" ht="12.75">
      <c r="B63" s="3"/>
      <c r="C63" s="2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4"/>
      <c r="AD63" s="24"/>
      <c r="AE63" s="24"/>
      <c r="AF63" s="24"/>
      <c r="AG63" s="19"/>
      <c r="AH63" s="3"/>
    </row>
    <row r="64" spans="2:34" ht="12.75">
      <c r="B64" s="3"/>
      <c r="C64" s="2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4"/>
      <c r="AD64" s="24"/>
      <c r="AE64" s="24"/>
      <c r="AF64" s="24"/>
      <c r="AG64" s="19"/>
      <c r="AH64" s="3"/>
    </row>
    <row r="65" spans="2:34" ht="12.75">
      <c r="B65" s="3"/>
      <c r="C65" s="2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4"/>
      <c r="AD65" s="24"/>
      <c r="AE65" s="24"/>
      <c r="AF65" s="24"/>
      <c r="AG65" s="19"/>
      <c r="AH65" s="3"/>
    </row>
    <row r="66" spans="2:34" ht="12.75">
      <c r="B66" s="3"/>
      <c r="C66" s="2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4"/>
      <c r="AD66" s="24"/>
      <c r="AE66" s="24"/>
      <c r="AF66" s="24"/>
      <c r="AG66" s="19"/>
      <c r="AH66" s="3"/>
    </row>
    <row r="67" spans="2:34" ht="12.75">
      <c r="B67" s="3"/>
      <c r="C67" s="2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4"/>
      <c r="AD67" s="24"/>
      <c r="AE67" s="24"/>
      <c r="AF67" s="24"/>
      <c r="AG67" s="19"/>
      <c r="AH67" s="3"/>
    </row>
    <row r="68" spans="2:34" ht="12.75">
      <c r="B68" s="3"/>
      <c r="C68" s="2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4"/>
      <c r="AD68" s="24"/>
      <c r="AE68" s="24"/>
      <c r="AF68" s="24"/>
      <c r="AG68" s="19"/>
      <c r="AH68" s="3"/>
    </row>
    <row r="69" spans="2:34" ht="12.75">
      <c r="B69" s="3"/>
      <c r="C69" s="2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4"/>
      <c r="AD69" s="24"/>
      <c r="AE69" s="24"/>
      <c r="AF69" s="24"/>
      <c r="AG69" s="19"/>
      <c r="AH69" s="3"/>
    </row>
    <row r="70" spans="2:34" ht="12.75">
      <c r="B70" s="3"/>
      <c r="C70" s="2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4"/>
      <c r="AD70" s="24"/>
      <c r="AE70" s="24"/>
      <c r="AF70" s="24"/>
      <c r="AG70" s="19"/>
      <c r="AH70" s="3"/>
    </row>
    <row r="71" spans="2:34" ht="12.75">
      <c r="B71" s="3"/>
      <c r="C71" s="2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4"/>
      <c r="AD71" s="24"/>
      <c r="AE71" s="24"/>
      <c r="AF71" s="24"/>
      <c r="AG71" s="19"/>
      <c r="AH71" s="3"/>
    </row>
    <row r="72" spans="2:34" ht="12.75">
      <c r="B72" s="3"/>
      <c r="C72" s="2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23"/>
      <c r="AB72" s="3"/>
      <c r="AC72" s="24"/>
      <c r="AD72" s="24"/>
      <c r="AE72" s="24"/>
      <c r="AF72" s="24"/>
      <c r="AG72" s="19"/>
      <c r="AH72" s="3"/>
    </row>
    <row r="73" spans="2:34" ht="12.75">
      <c r="B73" s="3"/>
      <c r="C73" s="22"/>
      <c r="D73" s="22"/>
      <c r="E73" s="22"/>
      <c r="F73" s="3"/>
      <c r="G73" s="3"/>
      <c r="H73" s="3"/>
      <c r="I73" s="3"/>
      <c r="J73" s="3"/>
      <c r="K73" s="3"/>
      <c r="L73" s="3"/>
      <c r="M73" s="3"/>
      <c r="N73" s="3"/>
      <c r="O73" s="2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23"/>
      <c r="AB73" s="3"/>
      <c r="AC73" s="24"/>
      <c r="AD73" s="24"/>
      <c r="AE73" s="24"/>
      <c r="AF73" s="24"/>
      <c r="AG73" s="19"/>
      <c r="AH73" s="3"/>
    </row>
    <row r="74" spans="2:34" ht="12.75">
      <c r="B74" s="3"/>
      <c r="C74" s="22"/>
      <c r="D74" s="22"/>
      <c r="E74" s="22"/>
      <c r="F74" s="3"/>
      <c r="G74" s="3"/>
      <c r="H74" s="3"/>
      <c r="I74" s="3"/>
      <c r="J74" s="3"/>
      <c r="K74" s="3"/>
      <c r="L74" s="3"/>
      <c r="M74" s="3"/>
      <c r="N74" s="3"/>
      <c r="O74" s="2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23"/>
      <c r="AB74" s="3"/>
      <c r="AC74" s="24"/>
      <c r="AD74" s="24"/>
      <c r="AE74" s="24"/>
      <c r="AF74" s="24"/>
      <c r="AG74" s="19"/>
      <c r="AH74" s="3"/>
    </row>
    <row r="75" spans="2:34" ht="12.75">
      <c r="B75" s="3"/>
      <c r="C75" s="22"/>
      <c r="D75" s="22"/>
      <c r="E75" s="22"/>
      <c r="F75" s="3"/>
      <c r="G75" s="3"/>
      <c r="H75" s="3"/>
      <c r="I75" s="3"/>
      <c r="J75" s="3"/>
      <c r="K75" s="3"/>
      <c r="L75" s="3"/>
      <c r="M75" s="3"/>
      <c r="N75" s="3"/>
      <c r="O75" s="2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24"/>
      <c r="AD75" s="24"/>
      <c r="AE75" s="24"/>
      <c r="AF75" s="24"/>
      <c r="AG75" s="19"/>
      <c r="AH75" s="3"/>
    </row>
    <row r="76" spans="2:34" ht="12.75">
      <c r="B76" s="3"/>
      <c r="C76" s="22"/>
      <c r="D76" s="22"/>
      <c r="E76" s="2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23"/>
      <c r="AB76" s="3"/>
      <c r="AC76" s="24"/>
      <c r="AD76" s="24"/>
      <c r="AE76" s="24"/>
      <c r="AF76" s="24"/>
      <c r="AG76" s="19"/>
      <c r="AH76" s="3"/>
    </row>
    <row r="77" spans="2:34" ht="12.75">
      <c r="B77" s="3"/>
      <c r="C77" s="22"/>
      <c r="D77" s="3"/>
      <c r="E77" s="2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3"/>
      <c r="AB77" s="3"/>
      <c r="AC77" s="24"/>
      <c r="AD77" s="24"/>
      <c r="AE77" s="24"/>
      <c r="AF77" s="24"/>
      <c r="AG77" s="19"/>
      <c r="AH77" s="3"/>
    </row>
    <row r="78" spans="2:3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2:3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2:3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2:3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2:3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2:3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2:3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:3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2:3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2:3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2:3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2:3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2:3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2:3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2:3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2:3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2:3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2:3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2:3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:3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2:3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2:3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2:3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2:3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2:3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2:3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2:3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2:3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2:3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:3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2:3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:3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3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2:3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2:3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:3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:3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:3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2:3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3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2:3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2:3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2:3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2:3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2:3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2:3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2:3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</sheetData>
  <sheetProtection formatCells="0" formatColumns="0" formatRows="0" insertColumns="0" insertRows="0" insertHyperlinks="0" deleteColumns="0" deleteRows="0" sort="0" autoFilter="0" pivotTables="0"/>
  <mergeCells count="3">
    <mergeCell ref="AC3:AE3"/>
    <mergeCell ref="B2:AA2"/>
    <mergeCell ref="F3:Y3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2007-10-22T17:03:05Z</cp:lastPrinted>
  <dcterms:created xsi:type="dcterms:W3CDTF">1997-01-24T11:07:25Z</dcterms:created>
  <dcterms:modified xsi:type="dcterms:W3CDTF">2009-11-01T10:32:37Z</dcterms:modified>
  <cp:category/>
  <cp:version/>
  <cp:contentType/>
  <cp:contentStatus/>
</cp:coreProperties>
</file>